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D:\MyDoc\Documents\К Бюджету\К бюджету 2024\Шушенское пгт 2024\"/>
    </mc:Choice>
  </mc:AlternateContent>
  <xr:revisionPtr revIDLastSave="0" documentId="13_ncr:1_{8BCBFE7D-9CBE-450D-8178-7C6B3A114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Sheet1!$5:$6</definedName>
  </definedNames>
  <calcPr calcId="181029"/>
</workbook>
</file>

<file path=xl/calcChain.xml><?xml version="1.0" encoding="utf-8"?>
<calcChain xmlns="http://schemas.openxmlformats.org/spreadsheetml/2006/main">
  <c r="E44" i="1" l="1"/>
  <c r="G44" i="1"/>
  <c r="F44" i="1"/>
  <c r="J42" i="1" l="1"/>
  <c r="J44" i="1" s="1"/>
  <c r="K42" i="1"/>
  <c r="K44" i="1" s="1"/>
  <c r="I42" i="1"/>
  <c r="I44" i="1" s="1"/>
  <c r="H42" i="1"/>
  <c r="H44" i="1" s="1"/>
  <c r="F42" i="1"/>
  <c r="E42" i="1"/>
  <c r="I39" i="1"/>
  <c r="G30" i="1" l="1"/>
  <c r="G23" i="1"/>
  <c r="G12" i="1"/>
  <c r="K150" i="1"/>
  <c r="K62" i="1"/>
  <c r="K60" i="1"/>
  <c r="K58" i="1"/>
  <c r="K52" i="1"/>
  <c r="K50" i="1"/>
  <c r="K45" i="1"/>
  <c r="K39" i="1"/>
  <c r="K37" i="1"/>
  <c r="K30" i="1"/>
  <c r="K31" i="1" s="1"/>
  <c r="K29" i="1"/>
  <c r="K27" i="1"/>
  <c r="K23" i="1"/>
  <c r="K24" i="1" s="1"/>
  <c r="K21" i="1"/>
  <c r="K18" i="1"/>
  <c r="K13" i="1"/>
  <c r="J150" i="1"/>
  <c r="I150" i="1"/>
  <c r="H150" i="1"/>
  <c r="F150" i="1"/>
  <c r="G24" i="1" l="1"/>
  <c r="G31" i="1"/>
  <c r="G18" i="1"/>
  <c r="G27" i="1"/>
  <c r="G45" i="1"/>
  <c r="G21" i="1"/>
  <c r="G29" i="1"/>
  <c r="I62" i="1"/>
  <c r="J62" i="1"/>
  <c r="H62" i="1"/>
  <c r="F62" i="1"/>
  <c r="E62" i="1"/>
  <c r="I60" i="1"/>
  <c r="J60" i="1"/>
  <c r="H60" i="1"/>
  <c r="F60" i="1"/>
  <c r="E60" i="1"/>
  <c r="I58" i="1"/>
  <c r="J58" i="1"/>
  <c r="H58" i="1"/>
  <c r="F58" i="1"/>
  <c r="E58" i="1"/>
  <c r="F37" i="1" l="1"/>
  <c r="J37" i="1"/>
  <c r="I37" i="1"/>
  <c r="H37" i="1"/>
  <c r="E37" i="1"/>
  <c r="J30" i="1"/>
  <c r="I30" i="1"/>
  <c r="H30" i="1"/>
  <c r="F30" i="1"/>
  <c r="E30" i="1"/>
  <c r="D30" i="1"/>
  <c r="J23" i="1"/>
  <c r="I23" i="1"/>
  <c r="H23" i="1"/>
  <c r="F23" i="1"/>
  <c r="E23" i="1"/>
  <c r="E24" i="1" s="1"/>
  <c r="D23" i="1"/>
  <c r="D24" i="1" s="1"/>
  <c r="E21" i="1"/>
  <c r="D21" i="1"/>
  <c r="D18" i="1"/>
  <c r="E18" i="1"/>
  <c r="J52" i="1" l="1"/>
  <c r="I52" i="1"/>
  <c r="H52" i="1"/>
  <c r="F52" i="1"/>
  <c r="E52" i="1"/>
  <c r="I50" i="1"/>
  <c r="J50" i="1"/>
  <c r="H50" i="1"/>
  <c r="F50" i="1"/>
  <c r="E50" i="1"/>
  <c r="E45" i="1"/>
  <c r="F45" i="1"/>
  <c r="H45" i="1"/>
  <c r="I45" i="1"/>
  <c r="J45" i="1"/>
  <c r="D45" i="1"/>
  <c r="J39" i="1" l="1"/>
  <c r="H39" i="1"/>
  <c r="F39" i="1"/>
  <c r="E39" i="1"/>
  <c r="E31" i="1" l="1"/>
  <c r="F31" i="1"/>
  <c r="H31" i="1"/>
  <c r="I31" i="1"/>
  <c r="J31" i="1"/>
  <c r="D31" i="1"/>
  <c r="E29" i="1"/>
  <c r="F29" i="1"/>
  <c r="H29" i="1"/>
  <c r="I29" i="1"/>
  <c r="J29" i="1"/>
  <c r="D29" i="1"/>
  <c r="E27" i="1"/>
  <c r="F27" i="1"/>
  <c r="H27" i="1"/>
  <c r="I27" i="1"/>
  <c r="J27" i="1"/>
  <c r="D27" i="1"/>
  <c r="H24" i="1"/>
  <c r="I24" i="1"/>
  <c r="J24" i="1"/>
  <c r="F24" i="1"/>
  <c r="H21" i="1"/>
  <c r="I21" i="1"/>
  <c r="J21" i="1"/>
  <c r="F21" i="1"/>
  <c r="H18" i="1"/>
  <c r="I18" i="1"/>
  <c r="J18" i="1"/>
  <c r="F18" i="1"/>
  <c r="I13" i="1"/>
  <c r="J13" i="1"/>
  <c r="H13" i="1"/>
  <c r="F13" i="1"/>
  <c r="E13" i="1"/>
</calcChain>
</file>

<file path=xl/sharedStrings.xml><?xml version="1.0" encoding="utf-8"?>
<sst xmlns="http://schemas.openxmlformats.org/spreadsheetml/2006/main" count="467" uniqueCount="334">
  <si>
    <t>%</t>
  </si>
  <si>
    <t>1</t>
  </si>
  <si>
    <t>6</t>
  </si>
  <si>
    <t>9</t>
  </si>
  <si>
    <t>10</t>
  </si>
  <si>
    <t>I.</t>
  </si>
  <si>
    <t>1.1</t>
  </si>
  <si>
    <t>II.</t>
  </si>
  <si>
    <t>IV.</t>
  </si>
  <si>
    <t>VI.</t>
  </si>
  <si>
    <t>га</t>
  </si>
  <si>
    <t>км</t>
  </si>
  <si>
    <t>10.1</t>
  </si>
  <si>
    <t>2020</t>
  </si>
  <si>
    <t>2021</t>
  </si>
  <si>
    <t>2022</t>
  </si>
  <si>
    <t>2023</t>
  </si>
  <si>
    <t>2024</t>
  </si>
  <si>
    <t>III.</t>
  </si>
  <si>
    <t>ед.</t>
  </si>
  <si>
    <t>мест</t>
  </si>
  <si>
    <t>руб.</t>
  </si>
  <si>
    <t>тонн</t>
  </si>
  <si>
    <t>чел.</t>
  </si>
  <si>
    <t>Отчет</t>
  </si>
  <si>
    <t>Дороги</t>
  </si>
  <si>
    <t>Оценка</t>
  </si>
  <si>
    <t>ФИНАНСЫ</t>
  </si>
  <si>
    <t>тыс. га</t>
  </si>
  <si>
    <t>Миграция</t>
  </si>
  <si>
    <t>Население</t>
  </si>
  <si>
    <t>Транспорт</t>
  </si>
  <si>
    <t>тыс. Гкал</t>
  </si>
  <si>
    <t>тыс. руб.</t>
  </si>
  <si>
    <t>Инвестиции</t>
  </si>
  <si>
    <t>Смертность</t>
  </si>
  <si>
    <t>Территория</t>
  </si>
  <si>
    <t>Образование</t>
  </si>
  <si>
    <t>Рождаемость</t>
  </si>
  <si>
    <t>тыс. куб. м.</t>
  </si>
  <si>
    <t>Уровень жизни</t>
  </si>
  <si>
    <t>Площадь земель</t>
  </si>
  <si>
    <t>Общее образование</t>
  </si>
  <si>
    <t>Доходы организаций</t>
  </si>
  <si>
    <t>Объем отпуска воды</t>
  </si>
  <si>
    <t>Естественный прирост</t>
  </si>
  <si>
    <t>Пропущено сточных вод</t>
  </si>
  <si>
    <t>Численность населения</t>
  </si>
  <si>
    <t>Дошкольное образование</t>
  </si>
  <si>
    <t>Коммунальное хозяйство</t>
  </si>
  <si>
    <t>Культура, отдых и досуг</t>
  </si>
  <si>
    <t>Охрана окружающей среды</t>
  </si>
  <si>
    <t>КАЧЕСТВО ЖИЗНИ НАСЕЛЕНИЯ</t>
  </si>
  <si>
    <t>Промышленное производство</t>
  </si>
  <si>
    <t>Гидротехнические сооружения</t>
  </si>
  <si>
    <t>Физическая культура и спорт</t>
  </si>
  <si>
    <t>Производство товаров и услуг</t>
  </si>
  <si>
    <t>Численность умерших за период</t>
  </si>
  <si>
    <t>Объем отпуска тепловой энергии</t>
  </si>
  <si>
    <t>Прибыль прибыльных организаций</t>
  </si>
  <si>
    <t>Торговля, общественное питание</t>
  </si>
  <si>
    <t>ОБЩАЯ ХАРАКТЕРИСТИКА ТЕРРИТОРИИ</t>
  </si>
  <si>
    <t>Среднемесячная заработная плата</t>
  </si>
  <si>
    <t>Количество детских школ искусств</t>
  </si>
  <si>
    <t>Численность родившихся за период</t>
  </si>
  <si>
    <t>Объем отпуска коммунального ресурса:</t>
  </si>
  <si>
    <t>Количество детских художественных школ</t>
  </si>
  <si>
    <t>ПРОИЗВОДСТВЕННАЯ ДЕЯТЕЛЬНОСТЬ И УСЛУГИ</t>
  </si>
  <si>
    <t>Учреждения дополнительного образования</t>
  </si>
  <si>
    <t>Миграционный прирост (снижение) населения</t>
  </si>
  <si>
    <t>Численность выбывшего населения за период</t>
  </si>
  <si>
    <t>ПРЕДОТВРАЩЕНИЕ НЕГАТИВНОГО ВОЗДЕЙСТВИЯ ВОД</t>
  </si>
  <si>
    <t>Численность прибывшего населения за период</t>
  </si>
  <si>
    <t>ПРИРОДНЫЕ РЕСУРСЫ И ОХРАНА ОКРУЖАЮЩЕЙ СРЕДЫ</t>
  </si>
  <si>
    <t>Вывезено за год твердых коммунальных отходов</t>
  </si>
  <si>
    <t>Естественный прирост (+), убыль (-) населения</t>
  </si>
  <si>
    <t>Финансовый результат деятельности организаций</t>
  </si>
  <si>
    <t>Численность постоянного населения, на начало периода</t>
  </si>
  <si>
    <t>Сальдированный финансовый результат (прибыль - убыток)</t>
  </si>
  <si>
    <t>Численность постоянного населения, в среднем за период</t>
  </si>
  <si>
    <t>Численность умерших за период на 1 тыс. человек населения</t>
  </si>
  <si>
    <t>Количество общедоступных библиотек всех форм собственности</t>
  </si>
  <si>
    <t>Гидротехнические сооружения по уровню технического состояния</t>
  </si>
  <si>
    <t>Количество учреждений музейного типа всех форм собственности</t>
  </si>
  <si>
    <t>Численность родившихся за период на 1 тыс. человек населения</t>
  </si>
  <si>
    <t>Количество гидротехнических сооружений всех форм собственности</t>
  </si>
  <si>
    <t>Коэффициент естественного прироста на 1 тыс. человек населения</t>
  </si>
  <si>
    <t>Количество гидротехнических сооружений, требующих реконструкции</t>
  </si>
  <si>
    <t>Удельный вес прибыльных организаций от общего числа организаций</t>
  </si>
  <si>
    <t>Количество гидротехнических сооружений, требующих текущего ремонта</t>
  </si>
  <si>
    <t>Количество общедоступных библиотек муниципальной формы собственности</t>
  </si>
  <si>
    <t>Коэффициент выбывшего за год населения, на 10 тыс. человек населения</t>
  </si>
  <si>
    <t>Коэффициент прибывшего за год населения, на 10 тыс. человек населения</t>
  </si>
  <si>
    <t>Количество гидротехнических сооружений, требующих капитального ремонта</t>
  </si>
  <si>
    <t>Среднемесячная заработная плата работников по полному кругу организаций</t>
  </si>
  <si>
    <t>Количество гидротехнических сооружений муниципальной формы собственности</t>
  </si>
  <si>
    <t>Количество организаций культурно-досугового типа всех форм собственности</t>
  </si>
  <si>
    <t>Уровень фактической обеспеченности библиотеками от нормативной потребности</t>
  </si>
  <si>
    <t>Одиночная протяженность уличных водопроводных сетей всех форм собственности</t>
  </si>
  <si>
    <t>Количество гидротехнических сооружений, требующих оснащения спецоборудованием</t>
  </si>
  <si>
    <t>Одиночная протяженность уличных канализационных сетей всех форм собственности</t>
  </si>
  <si>
    <t>Количество источников теплоснабжения всех форм собственности, на конец периода</t>
  </si>
  <si>
    <t>Численность постоянного населения в трудоспособном возрасте, в среднем за период</t>
  </si>
  <si>
    <t>Количество учреждений культурно-досугового типа муниципальной формы собственности</t>
  </si>
  <si>
    <t>Заменено и отремонтировано канализационных сетей всех форм собственности за период</t>
  </si>
  <si>
    <t>Вывезено твердых коммунальных отходов на объекты, используемые для обработки отходов</t>
  </si>
  <si>
    <t>Коэффициент миграционного прироста (снижения) населения на 10 тыс. человек населения</t>
  </si>
  <si>
    <t>Количество детских музыкальных, художественных, хореографических школ и школ искусств</t>
  </si>
  <si>
    <t>Уровень фактической обеспеченности парками культуры т отдыха от нормативной потребности</t>
  </si>
  <si>
    <t>Заменено и отремонтировано уличных водопроводных сетей всех форм собственности за период</t>
  </si>
  <si>
    <t>Количество источников теплоснабжения муниципальной формы собственности, на конец периода</t>
  </si>
  <si>
    <t>Протяженность автомобильных дорог общего пользования местного значения, на конец периода</t>
  </si>
  <si>
    <t>Количество мест в зрительных залах учреждений культурно-досугового типа всех форм собственности</t>
  </si>
  <si>
    <t>Количество общедоступных библиотек муниципальной формы собственности, имеющих доступ к Интернет</t>
  </si>
  <si>
    <t>Протяженность автомобильных дорог с твердым покрытием всех форм собственности, на конец периода</t>
  </si>
  <si>
    <t>Обеспеченность общедоступными библиотеками всех форм собственности на 100 тыс. человек населения</t>
  </si>
  <si>
    <t>Одиночная протяженность уличных водопроводных сетей всех форм собственности, нуждающихся в замене</t>
  </si>
  <si>
    <t>Уровень фактической обеспеченности клубами и учреждениями клубного типа от нормативной потребности</t>
  </si>
  <si>
    <t>Одиночная протяженность уличных канализационных сетей всех форм собственности, нуждающихся в замене</t>
  </si>
  <si>
    <t>Количество источников теплоснабжения мощностью до 3 Гкал/ч всех формы собственности, на конец периода</t>
  </si>
  <si>
    <t>Количество мест в зрительных залах учреждений культурно-досугового типа муниципальной формы собственности</t>
  </si>
  <si>
    <t>Количество предприятий по утилизации и переработке бытовых и промышленных отходов всех форм собственности</t>
  </si>
  <si>
    <t>Протяженность тепловых и паровых сетей в двухтрубном исчислении всех форм собственности, на конец периода</t>
  </si>
  <si>
    <t>Темп роста прибыли прибыльных организаций в действующих ценах, к соответствующему периоду предыдущего года</t>
  </si>
  <si>
    <t>Количество дневных общеобразовательных организаций муниципальной формы собственности, на начало учебного года</t>
  </si>
  <si>
    <t>Заменено и отремонтировано тепловых и паровых сетей в двухтрубном исчислении всех форм собственности за период</t>
  </si>
  <si>
    <t>Темп роста численности постоянного населения, в среднем за период, к соответствующему периоду предыдущего года</t>
  </si>
  <si>
    <t>Протяженность паровых, тепловых сетей в двухтрубном исчислении муниципальной формы собственности, на конец периода</t>
  </si>
  <si>
    <t>Количество предприятий по утилизации и переработке бытовых и промышленных отходов муниципальной формы собственности</t>
  </si>
  <si>
    <t>Количество реконструированных зданий и сооружений общеобразовательных организаций муниципальной формы собственности</t>
  </si>
  <si>
    <t>Количество дошкольных образовательных организаций муниципальной формы собственности (без учета филиалов), на конец периода</t>
  </si>
  <si>
    <t>Количество зданий и сооружений общеобразовательных организаций муниципальной формы собственности, введенных в эксплуатацию</t>
  </si>
  <si>
    <t>Количество капитально отремонтированных зданий и сооружений общеобразовательных организаций муниципальной формы собственности</t>
  </si>
  <si>
    <t>Протяженность автомобильных дорог общего пользования местного значения с усовершенствованным типом покрытия, на конец периода</t>
  </si>
  <si>
    <t>Протяженность тепловых и паровых сетей в двухтрубном исчислении всех форм собственности, на конец периода, нуждающихся в замене</t>
  </si>
  <si>
    <t>Темп роста сальдированного финансового результата (прибыль - убыток) в действующих ценах, к соответствующему периоду предыдущего года</t>
  </si>
  <si>
    <t>Численность учащихся в дневных образовательных организациях муниципальной формы собственности занимающихся во вторую (третью) смену, на начало учебного года</t>
  </si>
  <si>
    <t>Численность детей от 1 до 6 лет, состоящих на учете для определения в дошкольные образовательные учреждения муниципальной формы собственности, на конец периода</t>
  </si>
  <si>
    <t>Темп роста среднемесячной заработной платы работников по полному кругу организаций в действующих ценах (номинальный), к соответствующему периоду предыдущего года</t>
  </si>
  <si>
    <t>Количество учреждений дополнительного образования детей муниципальной формы собственности, находящихся в ведении органа управления культуры, на начало учебного года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</si>
  <si>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</t>
  </si>
  <si>
    <t>Площадь объектов размещения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</si>
  <si>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Мощность объектов размещения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</si>
  <si>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Количество организаций муниципальной формы собственности, осуществляющих образовательную деятельность по образовательным программам начального, основного и среднего общего образования, на начало учебного года</t>
  </si>
  <si>
    <t>Количество объектов размещения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</si>
  <si>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Площадь полигонов хранения твердых бытовых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</si>
  <si>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Мощность полигонов хранения твердых бытовых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</si>
  <si>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Количество полигонов хранения твердых бытовых отходов, выполненных и эксплуатирующихся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</si>
  <si>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Площадь объектов захоронения биологических отходов (биотермические ямы), выполненные и эксплуатирующиеся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</si>
  <si>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Мощность объектов захоронения биологических отходов (биотермические ямы), выполненные и эксплуатирующиеся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</si>
  <si>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Количество объектов захоронения биологических отходов (биотермические ямы), выполненные и эксплуатирующиеся в соответствии с экологическими, строительными и санитарными нормами и правилами, согласно проектам, прошедшим государственную экспертизу</t>
  </si>
  <si>
    <t>Прогноз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</si>
  <si>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</si>
  <si>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</si>
  <si>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</si>
  <si>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</si>
  <si>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</si>
  <si>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</si>
  <si>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</si>
  <si>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</si>
  <si>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</si>
  <si>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</si>
  <si>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</si>
  <si>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</si>
  <si>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</si>
  <si>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</si>
  <si>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</si>
  <si>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</si>
  <si>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</si>
  <si>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</t>
  </si>
  <si>
    <t>3.1</t>
  </si>
  <si>
    <t>3.2</t>
  </si>
  <si>
    <t>3.3</t>
  </si>
  <si>
    <t>3.4</t>
  </si>
  <si>
    <t>Темп роста объема теплоэнергии, отпущенной котельными в натуральном выражении, к соответствующему периоду предыдущего года</t>
  </si>
  <si>
    <t>Темп роста объема произведенной продукции в натуральном выражении - вода питьевая, к соответствующему периоду предыдущего года</t>
  </si>
  <si>
    <t>Темп роста объема произведенной продукции в натуральном выражении - вода сточная очищенная, к соответствующему периоду предыдущего года</t>
  </si>
  <si>
    <t>Объем отгруженной продукции организаций</t>
  </si>
  <si>
    <t>4</t>
  </si>
  <si>
    <t>Инвестиции в основной капитал, осуществляемые организациями, находящимися на территории муниципального образования (без субъектов малого предпринимательства)</t>
  </si>
  <si>
    <t>Темп роста объема инвестиций в основной капитал , осуществляемые организациями, находящимися на территории муниципального образования (без субъектов малого предпринимательства) в сопоставимых ценах, к соответствующему периоду предыдущего года</t>
  </si>
  <si>
    <t>Объем инвестиций в основной капитал в расчете на 1 человека населения</t>
  </si>
  <si>
    <t>4.1</t>
  </si>
  <si>
    <t>4.2</t>
  </si>
  <si>
    <t>4.3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</si>
  <si>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</si>
  <si>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</si>
  <si>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</si>
  <si>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</si>
  <si>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</si>
  <si>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</si>
  <si>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</si>
  <si>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</si>
  <si>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</si>
  <si>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</si>
  <si>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</si>
  <si>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</si>
  <si>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</si>
  <si>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</si>
  <si>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</si>
  <si>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</si>
  <si>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</si>
  <si>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</si>
  <si>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7.14</t>
  </si>
  <si>
    <t>7.15</t>
  </si>
  <si>
    <t>7.16</t>
  </si>
  <si>
    <t>7.17</t>
  </si>
  <si>
    <t>7.18</t>
  </si>
  <si>
    <t>Отгружено продукции без продукции, произведенной из давальческого сырья, в стоимостном выражении - Водоснабжение, водоотведение</t>
  </si>
  <si>
    <t>Темп роста объема объема отгруженной продукции без продукции, произведенной из давальческого сырья, в стоимостном выражении - Водоснабжение, водоотведение, в действующих ценах, к соответствующему периоду предыдущего года</t>
  </si>
  <si>
    <t>Общая протяженность улиц, проездов, набережных, на конец периода</t>
  </si>
  <si>
    <t>Общая протяженность освещенных частей улиц, проездов, набережных, на конец периода</t>
  </si>
  <si>
    <t>9.1</t>
  </si>
  <si>
    <t>9.2</t>
  </si>
  <si>
    <t>9.3</t>
  </si>
  <si>
    <t>9.4</t>
  </si>
  <si>
    <t>9.5</t>
  </si>
  <si>
    <t>10.2</t>
  </si>
  <si>
    <t>Количество объектов розничной торговли и общественного питания</t>
  </si>
  <si>
    <t>Количество магазинов</t>
  </si>
  <si>
    <t>Количество гипермаркетов</t>
  </si>
  <si>
    <t>Количество супермаркетов</t>
  </si>
  <si>
    <t>Количество специализированных продовольственных магазинов</t>
  </si>
  <si>
    <t>Количество специализированных непродовольственных магазинов</t>
  </si>
  <si>
    <t>Количество минимаркетов</t>
  </si>
  <si>
    <t>Количество универмагов</t>
  </si>
  <si>
    <t>Количество прочих магазинов</t>
  </si>
  <si>
    <t>Количество павильонов</t>
  </si>
  <si>
    <t>Количество палаток, киосков</t>
  </si>
  <si>
    <t>Количество аптек и аптечных магазинов</t>
  </si>
  <si>
    <t>Количество аптечных киосков и пунктов</t>
  </si>
  <si>
    <t>Количество общедоступных столовых, закусочных</t>
  </si>
  <si>
    <t>Количество столовых учебных заведений, организаций, промышленных предприятий</t>
  </si>
  <si>
    <t>Количество ресторанов, кафе, баров</t>
  </si>
  <si>
    <t>Количество автозаправочных станций, расположенных на автомобильных дорогах общего пользования местного значения</t>
  </si>
  <si>
    <t>Автомобильные газозаправочные станции (АГЗС)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</si>
  <si>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</si>
  <si>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</si>
  <si>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</si>
  <si>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</si>
  <si>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</si>
  <si>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</si>
  <si>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</si>
  <si>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</si>
  <si>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</si>
  <si>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</si>
  <si>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</si>
  <si>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</si>
  <si>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</si>
  <si>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12</t>
  </si>
  <si>
    <t>12.1</t>
  </si>
  <si>
    <t>12.2</t>
  </si>
  <si>
    <t>12.3</t>
  </si>
  <si>
    <t>12.4</t>
  </si>
  <si>
    <t>12.5</t>
  </si>
  <si>
    <t>12.6</t>
  </si>
  <si>
    <t>13</t>
  </si>
  <si>
    <t>Число спортивных сооружений - всего</t>
  </si>
  <si>
    <t>из них муниципальные</t>
  </si>
  <si>
    <t>из общего числа спортивных сооружений</t>
  </si>
  <si>
    <t>Стадионы с трибунами</t>
  </si>
  <si>
    <t>Плосткостные спортивные сооружения</t>
  </si>
  <si>
    <t>Спортивные залы</t>
  </si>
  <si>
    <t>Число детско-юношеских спортивных школ (включая филиалы)</t>
  </si>
  <si>
    <t>Плавательные бассейны</t>
  </si>
  <si>
    <t>Численность занимающихся в детско-юношеских спортивных школах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</si>
  <si>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</si>
  <si>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</si>
  <si>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</si>
  <si>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</si>
  <si>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</si>
  <si>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</si>
  <si>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</si>
  <si>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</si>
  <si>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</si>
  <si>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</si>
  <si>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</si>
  <si>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</si>
  <si>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Предварительные итоги социально-экономического развития муниципального образования поселок Шушенское</t>
  </si>
  <si>
    <t>V.</t>
  </si>
  <si>
    <t>Отгружено продукции без продукции, произведенной из давальческого сырья, в стоимостном выражении - Обеспечение электрической энергией, газом и паром; кондиционирование воздуха</t>
  </si>
  <si>
    <t>Темп роста объема объема отгруженной продукции без продукции, произведенной из давальческого сырья, в стоимостном выражении - Обеспечение электрической энергией, газом и паром; кондиционирование воздуха, в действующих ценах, к соответствующему периоду предыдущего года</t>
  </si>
  <si>
    <t>2025</t>
  </si>
  <si>
    <t>2026</t>
  </si>
  <si>
    <t>Прогноз социально-экономического развития муниципального образования поселок Шушенское на 2024-2026 годы</t>
  </si>
  <si>
    <t>за первое полугодие 2023 года и оценка ожидаемых итогов за 2023 год</t>
  </si>
  <si>
    <t>1 полугодие 2023</t>
  </si>
  <si>
    <t>Индекс-дефлятор</t>
  </si>
  <si>
    <t>Темп роста объема инвестиций в основной капитал , осуществляемые организациями, находящимися на территории муниципального образования (без субъектов малого предпринимательства) в действующих ценах, к соответствующему периоду предыдущего года</t>
  </si>
  <si>
    <t>3.5</t>
  </si>
  <si>
    <t>4.4</t>
  </si>
  <si>
    <t>4.5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</si>
  <si>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</si>
  <si>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</si>
  <si>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</si>
  <si>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</si>
  <si>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</si>
  <si>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</si>
  <si>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</si>
  <si>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</si>
  <si>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</si>
  <si>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</si>
  <si>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</si>
  <si>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</si>
  <si>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</si>
  <si>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</si>
  <si>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</si>
  <si>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</si>
  <si>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</si>
  <si>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</si>
  <si>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</si>
  <si>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</si>
  <si>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</si>
  <si>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</si>
  <si>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</si>
  <si>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</si>
  <si>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</si>
  <si>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</si>
  <si>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</si>
  <si>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</si>
  <si>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</si>
  <si>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</si>
  <si>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</si>
  <si>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9.6</t>
  </si>
  <si>
    <t>9.7</t>
  </si>
  <si>
    <t>9.8</t>
  </si>
  <si>
    <t>9.9</t>
  </si>
  <si>
    <t>9.10</t>
  </si>
  <si>
    <t>9.11</t>
  </si>
  <si>
    <t>9.12</t>
  </si>
  <si>
    <t>11</t>
  </si>
  <si>
    <t>11.1</t>
  </si>
  <si>
    <t>11.2</t>
  </si>
  <si>
    <t>13.13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</si>
</sst>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left" vertical="top" wrapText="1" indent="1"/>
    </xf>
    <xf numFmtId="3" fontId="1" fillId="0" borderId="3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 indent="1"/>
    </xf>
    <xf numFmtId="49" fontId="4" fillId="0" borderId="3" xfId="0" applyNumberFormat="1" applyFont="1" applyBorder="1" applyAlignment="1">
      <alignment horizontal="left" vertical="top" wrapText="1" indent="1"/>
    </xf>
    <xf numFmtId="49" fontId="1" fillId="0" borderId="3" xfId="0" applyNumberFormat="1" applyFont="1" applyBorder="1" applyAlignment="1">
      <alignment horizontal="left" vertical="top" wrapText="1" indent="2"/>
    </xf>
    <xf numFmtId="0" fontId="2" fillId="0" borderId="3" xfId="0" applyFont="1" applyBorder="1"/>
    <xf numFmtId="49" fontId="1" fillId="0" borderId="3" xfId="0" applyNumberFormat="1" applyFont="1" applyBorder="1" applyAlignment="1">
      <alignment horizontal="left" vertical="top" wrapText="1" indent="3"/>
    </xf>
    <xf numFmtId="164" fontId="1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 inden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6D6D6D"/>
      <rgbColor rgb="009999FF"/>
      <rgbColor rgb="00993366"/>
      <rgbColor rgb="00FFFFF0"/>
      <rgbColor rgb="00EAFFEA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FFBF"/>
      <rgbColor rgb="00CCCCB3"/>
      <rgbColor rgb="00E6E6D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74"/>
  <sheetViews>
    <sheetView tabSelected="1" zoomScale="140" zoomScaleNormal="140" workbookViewId="0">
      <selection activeCell="B7" sqref="B7:J7"/>
    </sheetView>
  </sheetViews>
  <sheetFormatPr defaultRowHeight="12.75" outlineLevelRow="4" x14ac:dyDescent="0.2"/>
  <cols>
    <col min="1" max="1" width="7.5703125" style="2" customWidth="1"/>
    <col min="2" max="2" width="60.28515625" style="2" customWidth="1"/>
    <col min="3" max="3" width="9" style="2" customWidth="1"/>
    <col min="4" max="4" width="12.85546875" style="2" hidden="1" customWidth="1"/>
    <col min="5" max="11" width="12.85546875" style="2" customWidth="1"/>
    <col min="12" max="16384" width="9.140625" style="2"/>
  </cols>
  <sheetData>
    <row r="1" spans="1:11" ht="24" customHeight="1" x14ac:dyDescent="0.2">
      <c r="A1" s="27" t="s">
        <v>284</v>
      </c>
      <c r="B1" s="27"/>
      <c r="C1" s="27"/>
      <c r="D1" s="27"/>
      <c r="E1" s="27"/>
      <c r="F1" s="27"/>
      <c r="G1" s="27"/>
      <c r="H1" s="27"/>
      <c r="I1" s="27"/>
      <c r="J1" s="27"/>
      <c r="K1" s="1"/>
    </row>
    <row r="2" spans="1:11" ht="27" customHeight="1" x14ac:dyDescent="0.25">
      <c r="A2" s="28" t="s">
        <v>278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ht="15.75" x14ac:dyDescent="0.2">
      <c r="A3" s="27" t="s">
        <v>285</v>
      </c>
      <c r="B3" s="27"/>
      <c r="C3" s="27"/>
      <c r="D3" s="27"/>
      <c r="E3" s="27"/>
      <c r="F3" s="27"/>
      <c r="G3" s="27"/>
      <c r="H3" s="27"/>
      <c r="I3" s="27"/>
      <c r="J3" s="27"/>
      <c r="K3" s="1"/>
    </row>
    <row r="5" spans="1:11" ht="25.5" x14ac:dyDescent="0.2">
      <c r="A5" s="6"/>
      <c r="B5" s="8"/>
      <c r="C5" s="8"/>
      <c r="D5" s="9" t="s">
        <v>13</v>
      </c>
      <c r="E5" s="10" t="s">
        <v>14</v>
      </c>
      <c r="F5" s="9" t="s">
        <v>15</v>
      </c>
      <c r="G5" s="9" t="s">
        <v>286</v>
      </c>
      <c r="H5" s="9" t="s">
        <v>16</v>
      </c>
      <c r="I5" s="9" t="s">
        <v>17</v>
      </c>
      <c r="J5" s="9" t="s">
        <v>282</v>
      </c>
      <c r="K5" s="9" t="s">
        <v>283</v>
      </c>
    </row>
    <row r="6" spans="1:11" x14ac:dyDescent="0.2">
      <c r="A6" s="6"/>
      <c r="B6" s="8"/>
      <c r="C6" s="8"/>
      <c r="D6" s="9" t="s">
        <v>24</v>
      </c>
      <c r="E6" s="10" t="s">
        <v>24</v>
      </c>
      <c r="F6" s="9" t="s">
        <v>24</v>
      </c>
      <c r="G6" s="9"/>
      <c r="H6" s="9" t="s">
        <v>26</v>
      </c>
      <c r="I6" s="9" t="s">
        <v>151</v>
      </c>
      <c r="J6" s="9" t="s">
        <v>151</v>
      </c>
      <c r="K6" s="9" t="s">
        <v>151</v>
      </c>
    </row>
    <row r="7" spans="1:11" x14ac:dyDescent="0.2">
      <c r="A7" s="5" t="s">
        <v>5</v>
      </c>
      <c r="B7" s="31" t="s">
        <v>61</v>
      </c>
      <c r="C7" s="32"/>
      <c r="D7" s="32"/>
      <c r="E7" s="32"/>
      <c r="F7" s="32"/>
      <c r="G7" s="32"/>
      <c r="H7" s="32"/>
      <c r="I7" s="32"/>
      <c r="J7" s="33"/>
      <c r="K7" s="11"/>
    </row>
    <row r="8" spans="1:11" outlineLevel="1" x14ac:dyDescent="0.2">
      <c r="A8" s="5" t="s">
        <v>1</v>
      </c>
      <c r="B8" s="31" t="s">
        <v>36</v>
      </c>
      <c r="C8" s="32"/>
      <c r="D8" s="32"/>
      <c r="E8" s="32"/>
      <c r="F8" s="32"/>
      <c r="G8" s="32"/>
      <c r="H8" s="32"/>
      <c r="I8" s="32"/>
      <c r="J8" s="33"/>
      <c r="K8" s="11"/>
    </row>
    <row r="9" spans="1:11" outlineLevel="2" x14ac:dyDescent="0.2">
      <c r="A9" s="4" t="s">
        <v>6</v>
      </c>
      <c r="B9" s="12" t="s">
        <v>41</v>
      </c>
      <c r="C9" s="12" t="s">
        <v>10</v>
      </c>
      <c r="D9" s="13">
        <v>11288</v>
      </c>
      <c r="E9" s="14">
        <v>11288</v>
      </c>
      <c r="F9" s="13">
        <v>11288</v>
      </c>
      <c r="G9" s="13">
        <v>11288</v>
      </c>
      <c r="H9" s="13">
        <v>11288</v>
      </c>
      <c r="I9" s="13">
        <v>11288</v>
      </c>
      <c r="J9" s="13">
        <v>11288</v>
      </c>
      <c r="K9" s="13">
        <v>11288</v>
      </c>
    </row>
    <row r="10" spans="1:11" outlineLevel="1" x14ac:dyDescent="0.2">
      <c r="A10" s="5" t="s">
        <v>152</v>
      </c>
      <c r="B10" s="29" t="s">
        <v>30</v>
      </c>
      <c r="C10" s="29"/>
      <c r="D10" s="29"/>
      <c r="E10" s="29"/>
      <c r="F10" s="29"/>
      <c r="G10" s="29"/>
      <c r="H10" s="29"/>
      <c r="I10" s="29"/>
      <c r="J10" s="29"/>
      <c r="K10" s="11"/>
    </row>
    <row r="11" spans="1:11" outlineLevel="1" x14ac:dyDescent="0.2">
      <c r="A11" s="5"/>
      <c r="B11" s="30" t="s">
        <v>47</v>
      </c>
      <c r="C11" s="30"/>
      <c r="D11" s="30"/>
      <c r="E11" s="30"/>
      <c r="F11" s="30"/>
      <c r="G11" s="30"/>
      <c r="H11" s="30"/>
      <c r="I11" s="30"/>
      <c r="J11" s="30"/>
      <c r="K11" s="15"/>
    </row>
    <row r="12" spans="1:11" outlineLevel="2" x14ac:dyDescent="0.2">
      <c r="A12" s="4" t="s">
        <v>153</v>
      </c>
      <c r="B12" s="12" t="s">
        <v>79</v>
      </c>
      <c r="C12" s="12" t="s">
        <v>23</v>
      </c>
      <c r="D12" s="16">
        <v>16979</v>
      </c>
      <c r="E12" s="17">
        <v>16886</v>
      </c>
      <c r="F12" s="16">
        <v>16740</v>
      </c>
      <c r="G12" s="16">
        <f>AVERAGE(F15:G15)</f>
        <v>16849</v>
      </c>
      <c r="H12" s="16">
        <v>16625</v>
      </c>
      <c r="I12" s="16">
        <v>16539</v>
      </c>
      <c r="J12" s="16">
        <v>16451</v>
      </c>
      <c r="K12" s="16">
        <v>16365</v>
      </c>
    </row>
    <row r="13" spans="1:11" ht="25.5" outlineLevel="2" x14ac:dyDescent="0.2">
      <c r="A13" s="7" t="s">
        <v>154</v>
      </c>
      <c r="B13" s="18" t="s">
        <v>126</v>
      </c>
      <c r="C13" s="18" t="s">
        <v>0</v>
      </c>
      <c r="D13" s="19">
        <v>99.34</v>
      </c>
      <c r="E13" s="20">
        <f>E12/D12*100</f>
        <v>99.452264562106123</v>
      </c>
      <c r="F13" s="19">
        <f>F12/E12*100</f>
        <v>99.13537841999289</v>
      </c>
      <c r="G13" s="19">
        <v>99.67</v>
      </c>
      <c r="H13" s="19">
        <f>H12/F12*100</f>
        <v>99.313022700119475</v>
      </c>
      <c r="I13" s="19">
        <f t="shared" ref="I13:K13" si="0">I12/H12*100</f>
        <v>99.482706766917289</v>
      </c>
      <c r="J13" s="19">
        <f t="shared" si="0"/>
        <v>99.46792430013906</v>
      </c>
      <c r="K13" s="19">
        <f t="shared" si="0"/>
        <v>99.477235426417849</v>
      </c>
    </row>
    <row r="14" spans="1:11" ht="25.5" outlineLevel="2" x14ac:dyDescent="0.2">
      <c r="A14" s="4" t="s">
        <v>155</v>
      </c>
      <c r="B14" s="12" t="s">
        <v>102</v>
      </c>
      <c r="C14" s="12" t="s">
        <v>23</v>
      </c>
      <c r="D14" s="16">
        <v>8537</v>
      </c>
      <c r="E14" s="17">
        <v>8733</v>
      </c>
      <c r="F14" s="16">
        <v>8752</v>
      </c>
      <c r="G14" s="16">
        <v>8706</v>
      </c>
      <c r="H14" s="16">
        <v>8660</v>
      </c>
      <c r="I14" s="16">
        <v>8758</v>
      </c>
      <c r="J14" s="16">
        <v>8860</v>
      </c>
      <c r="K14" s="16">
        <v>8961</v>
      </c>
    </row>
    <row r="15" spans="1:11" outlineLevel="2" x14ac:dyDescent="0.2">
      <c r="A15" s="4" t="s">
        <v>156</v>
      </c>
      <c r="B15" s="12" t="s">
        <v>77</v>
      </c>
      <c r="C15" s="12" t="s">
        <v>23</v>
      </c>
      <c r="D15" s="16">
        <v>16998</v>
      </c>
      <c r="E15" s="17">
        <v>16960</v>
      </c>
      <c r="F15" s="16">
        <v>16812</v>
      </c>
      <c r="G15" s="16">
        <v>16886</v>
      </c>
      <c r="H15" s="16">
        <v>16668</v>
      </c>
      <c r="I15" s="16">
        <v>16582</v>
      </c>
      <c r="J15" s="16">
        <v>16495</v>
      </c>
      <c r="K15" s="16">
        <v>16407</v>
      </c>
    </row>
    <row r="16" spans="1:11" outlineLevel="1" x14ac:dyDescent="0.2">
      <c r="A16" s="5"/>
      <c r="B16" s="30" t="s">
        <v>38</v>
      </c>
      <c r="C16" s="30"/>
      <c r="D16" s="30"/>
      <c r="E16" s="30"/>
      <c r="F16" s="30"/>
      <c r="G16" s="30"/>
      <c r="H16" s="30"/>
      <c r="I16" s="30"/>
      <c r="J16" s="30"/>
      <c r="K16" s="15"/>
    </row>
    <row r="17" spans="1:11" outlineLevel="2" x14ac:dyDescent="0.2">
      <c r="A17" s="4" t="s">
        <v>157</v>
      </c>
      <c r="B17" s="12" t="s">
        <v>64</v>
      </c>
      <c r="C17" s="12" t="s">
        <v>23</v>
      </c>
      <c r="D17" s="16">
        <v>142</v>
      </c>
      <c r="E17" s="17">
        <v>167</v>
      </c>
      <c r="F17" s="16">
        <v>125</v>
      </c>
      <c r="G17" s="16">
        <v>78</v>
      </c>
      <c r="H17" s="16">
        <v>152</v>
      </c>
      <c r="I17" s="16">
        <v>148</v>
      </c>
      <c r="J17" s="16">
        <v>142</v>
      </c>
      <c r="K17" s="16">
        <v>140</v>
      </c>
    </row>
    <row r="18" spans="1:11" outlineLevel="2" x14ac:dyDescent="0.2">
      <c r="A18" s="7" t="s">
        <v>158</v>
      </c>
      <c r="B18" s="18" t="s">
        <v>84</v>
      </c>
      <c r="C18" s="18" t="s">
        <v>23</v>
      </c>
      <c r="D18" s="19">
        <f>D17/D12*1000</f>
        <v>8.3632722775192878</v>
      </c>
      <c r="E18" s="20">
        <f>E17/E12*1000</f>
        <v>9.8898495795333403</v>
      </c>
      <c r="F18" s="19">
        <f>F17/F12*1000</f>
        <v>7.4671445639187572</v>
      </c>
      <c r="G18" s="19">
        <f>G17/G12*1000</f>
        <v>4.6293548578550654</v>
      </c>
      <c r="H18" s="19">
        <f t="shared" ref="H18:J18" si="1">H17/H12*1000</f>
        <v>9.1428571428571441</v>
      </c>
      <c r="I18" s="19">
        <f t="shared" si="1"/>
        <v>8.9485458612975393</v>
      </c>
      <c r="J18" s="19">
        <f t="shared" si="1"/>
        <v>8.6316941219378762</v>
      </c>
      <c r="K18" s="19">
        <f t="shared" ref="K18" si="2">K17/K12*1000</f>
        <v>8.5548426520012217</v>
      </c>
    </row>
    <row r="19" spans="1:11" outlineLevel="1" x14ac:dyDescent="0.2">
      <c r="A19" s="5"/>
      <c r="B19" s="30" t="s">
        <v>35</v>
      </c>
      <c r="C19" s="30"/>
      <c r="D19" s="30"/>
      <c r="E19" s="30"/>
      <c r="F19" s="30"/>
      <c r="G19" s="30"/>
      <c r="H19" s="30"/>
      <c r="I19" s="30"/>
      <c r="J19" s="30"/>
      <c r="K19" s="15"/>
    </row>
    <row r="20" spans="1:11" outlineLevel="2" x14ac:dyDescent="0.2">
      <c r="A20" s="4" t="s">
        <v>159</v>
      </c>
      <c r="B20" s="12" t="s">
        <v>57</v>
      </c>
      <c r="C20" s="12" t="s">
        <v>23</v>
      </c>
      <c r="D20" s="16">
        <v>343</v>
      </c>
      <c r="E20" s="17">
        <v>440</v>
      </c>
      <c r="F20" s="16">
        <v>344</v>
      </c>
      <c r="G20" s="16">
        <v>195</v>
      </c>
      <c r="H20" s="16">
        <v>380</v>
      </c>
      <c r="I20" s="16">
        <v>375</v>
      </c>
      <c r="J20" s="16">
        <v>368</v>
      </c>
      <c r="K20" s="16">
        <v>362</v>
      </c>
    </row>
    <row r="21" spans="1:11" outlineLevel="2" x14ac:dyDescent="0.2">
      <c r="A21" s="7" t="s">
        <v>160</v>
      </c>
      <c r="B21" s="18" t="s">
        <v>80</v>
      </c>
      <c r="C21" s="18" t="s">
        <v>23</v>
      </c>
      <c r="D21" s="19">
        <f>D20/D12*1000</f>
        <v>20.201425290064197</v>
      </c>
      <c r="E21" s="19">
        <f>E20/E12*1000</f>
        <v>26.057088712542935</v>
      </c>
      <c r="F21" s="19">
        <f>F20/F12*1000</f>
        <v>20.54958183990442</v>
      </c>
      <c r="G21" s="19">
        <f>G20/G12*1000</f>
        <v>11.573387144637664</v>
      </c>
      <c r="H21" s="19">
        <f t="shared" ref="H21:J21" si="3">H20/H12*1000</f>
        <v>22.857142857142858</v>
      </c>
      <c r="I21" s="19">
        <f t="shared" si="3"/>
        <v>22.673680391801199</v>
      </c>
      <c r="J21" s="19">
        <f t="shared" si="3"/>
        <v>22.369460823050272</v>
      </c>
      <c r="K21" s="19">
        <f t="shared" ref="K21" si="4">K20/K12*1000</f>
        <v>22.120378857317444</v>
      </c>
    </row>
    <row r="22" spans="1:11" outlineLevel="1" x14ac:dyDescent="0.2">
      <c r="A22" s="5"/>
      <c r="B22" s="30" t="s">
        <v>45</v>
      </c>
      <c r="C22" s="30"/>
      <c r="D22" s="30"/>
      <c r="E22" s="30"/>
      <c r="F22" s="30"/>
      <c r="G22" s="30"/>
      <c r="H22" s="30"/>
      <c r="I22" s="30"/>
      <c r="J22" s="30"/>
      <c r="K22" s="15"/>
    </row>
    <row r="23" spans="1:11" outlineLevel="2" x14ac:dyDescent="0.2">
      <c r="A23" s="4" t="s">
        <v>161</v>
      </c>
      <c r="B23" s="12" t="s">
        <v>75</v>
      </c>
      <c r="C23" s="12" t="s">
        <v>23</v>
      </c>
      <c r="D23" s="16">
        <f>D17-D20</f>
        <v>-201</v>
      </c>
      <c r="E23" s="17">
        <f>E17-E20</f>
        <v>-273</v>
      </c>
      <c r="F23" s="16">
        <f t="shared" ref="F23:J23" si="5">F17-F20</f>
        <v>-219</v>
      </c>
      <c r="G23" s="16">
        <f>G17-G20</f>
        <v>-117</v>
      </c>
      <c r="H23" s="16">
        <f t="shared" si="5"/>
        <v>-228</v>
      </c>
      <c r="I23" s="16">
        <f t="shared" si="5"/>
        <v>-227</v>
      </c>
      <c r="J23" s="16">
        <f t="shared" si="5"/>
        <v>-226</v>
      </c>
      <c r="K23" s="16">
        <f t="shared" ref="K23" si="6">K17-K20</f>
        <v>-222</v>
      </c>
    </row>
    <row r="24" spans="1:11" outlineLevel="2" x14ac:dyDescent="0.2">
      <c r="A24" s="7" t="s">
        <v>162</v>
      </c>
      <c r="B24" s="18" t="s">
        <v>86</v>
      </c>
      <c r="C24" s="18" t="s">
        <v>23</v>
      </c>
      <c r="D24" s="19">
        <f>D23/D12*1000</f>
        <v>-11.838153012544909</v>
      </c>
      <c r="E24" s="19">
        <f>E23/E12*1000</f>
        <v>-16.167239133009591</v>
      </c>
      <c r="F24" s="19">
        <f>F23/F12*1000</f>
        <v>-13.082437275985663</v>
      </c>
      <c r="G24" s="19">
        <f>G23/G12*1000</f>
        <v>-6.9440322867825985</v>
      </c>
      <c r="H24" s="19">
        <f t="shared" ref="H24:J24" si="7">H23/H12*1000</f>
        <v>-13.714285714285714</v>
      </c>
      <c r="I24" s="19">
        <f t="shared" si="7"/>
        <v>-13.725134530503658</v>
      </c>
      <c r="J24" s="19">
        <f t="shared" si="7"/>
        <v>-13.737766701112394</v>
      </c>
      <c r="K24" s="19">
        <f t="shared" ref="K24" si="8">K23/K12*1000</f>
        <v>-13.565536205316224</v>
      </c>
    </row>
    <row r="25" spans="1:11" outlineLevel="1" x14ac:dyDescent="0.2">
      <c r="A25" s="5"/>
      <c r="B25" s="30" t="s">
        <v>29</v>
      </c>
      <c r="C25" s="30"/>
      <c r="D25" s="30"/>
      <c r="E25" s="30"/>
      <c r="F25" s="30"/>
      <c r="G25" s="30"/>
      <c r="H25" s="30"/>
      <c r="I25" s="30"/>
      <c r="J25" s="30"/>
      <c r="K25" s="15"/>
    </row>
    <row r="26" spans="1:11" outlineLevel="2" x14ac:dyDescent="0.2">
      <c r="A26" s="4" t="s">
        <v>163</v>
      </c>
      <c r="B26" s="12" t="s">
        <v>72</v>
      </c>
      <c r="C26" s="12" t="s">
        <v>23</v>
      </c>
      <c r="D26" s="16">
        <v>932</v>
      </c>
      <c r="E26" s="17">
        <v>999</v>
      </c>
      <c r="F26" s="16">
        <v>994</v>
      </c>
      <c r="G26" s="16">
        <v>482</v>
      </c>
      <c r="H26" s="16">
        <v>963</v>
      </c>
      <c r="I26" s="16">
        <v>960</v>
      </c>
      <c r="J26" s="16">
        <v>958</v>
      </c>
      <c r="K26" s="16">
        <v>955</v>
      </c>
    </row>
    <row r="27" spans="1:11" ht="25.5" outlineLevel="2" x14ac:dyDescent="0.2">
      <c r="A27" s="7" t="s">
        <v>164</v>
      </c>
      <c r="B27" s="18" t="s">
        <v>92</v>
      </c>
      <c r="C27" s="18" t="s">
        <v>23</v>
      </c>
      <c r="D27" s="19">
        <f>D26/D12*10000</f>
        <v>548.91336356675902</v>
      </c>
      <c r="E27" s="19">
        <f t="shared" ref="E27:J27" si="9">E26/E12*10000</f>
        <v>591.61435508705438</v>
      </c>
      <c r="F27" s="19">
        <f t="shared" si="9"/>
        <v>593.78733572281965</v>
      </c>
      <c r="G27" s="19">
        <f t="shared" ref="G27" si="10">G26/G12*10000</f>
        <v>286.07038993412073</v>
      </c>
      <c r="H27" s="19">
        <f t="shared" si="9"/>
        <v>579.24812030075179</v>
      </c>
      <c r="I27" s="19">
        <f t="shared" si="9"/>
        <v>580.44621803011069</v>
      </c>
      <c r="J27" s="19">
        <f t="shared" si="9"/>
        <v>582.33542033918911</v>
      </c>
      <c r="K27" s="19">
        <f t="shared" ref="K27" si="11">K26/K12*10000</f>
        <v>583.56248090436907</v>
      </c>
    </row>
    <row r="28" spans="1:11" outlineLevel="2" x14ac:dyDescent="0.2">
      <c r="A28" s="4" t="s">
        <v>165</v>
      </c>
      <c r="B28" s="12" t="s">
        <v>70</v>
      </c>
      <c r="C28" s="12" t="s">
        <v>23</v>
      </c>
      <c r="D28" s="16">
        <v>769</v>
      </c>
      <c r="E28" s="17">
        <v>874</v>
      </c>
      <c r="F28" s="16">
        <v>919</v>
      </c>
      <c r="G28" s="16">
        <v>439</v>
      </c>
      <c r="H28" s="16">
        <v>821</v>
      </c>
      <c r="I28" s="16">
        <v>820</v>
      </c>
      <c r="J28" s="16">
        <v>820</v>
      </c>
      <c r="K28" s="16">
        <v>818</v>
      </c>
    </row>
    <row r="29" spans="1:11" ht="25.5" outlineLevel="2" x14ac:dyDescent="0.2">
      <c r="A29" s="7" t="s">
        <v>166</v>
      </c>
      <c r="B29" s="18" t="s">
        <v>91</v>
      </c>
      <c r="C29" s="18" t="s">
        <v>23</v>
      </c>
      <c r="D29" s="19">
        <f>D28/D12*10000</f>
        <v>452.9124212262206</v>
      </c>
      <c r="E29" s="19">
        <f t="shared" ref="E29:J29" si="12">E28/E12*10000</f>
        <v>517.58853488096645</v>
      </c>
      <c r="F29" s="19">
        <f t="shared" si="12"/>
        <v>548.98446833930711</v>
      </c>
      <c r="G29" s="19">
        <f t="shared" ref="G29" si="13">G28/G12*10000</f>
        <v>260.54958751261205</v>
      </c>
      <c r="H29" s="19">
        <f t="shared" si="12"/>
        <v>493.83458646616543</v>
      </c>
      <c r="I29" s="19">
        <f t="shared" si="12"/>
        <v>495.7978112340528</v>
      </c>
      <c r="J29" s="19">
        <f t="shared" si="12"/>
        <v>498.44994225275059</v>
      </c>
      <c r="K29" s="19">
        <f t="shared" ref="K29" si="14">K28/K12*10000</f>
        <v>499.84723495264285</v>
      </c>
    </row>
    <row r="30" spans="1:11" outlineLevel="2" x14ac:dyDescent="0.2">
      <c r="A30" s="4" t="s">
        <v>167</v>
      </c>
      <c r="B30" s="12" t="s">
        <v>69</v>
      </c>
      <c r="C30" s="12" t="s">
        <v>23</v>
      </c>
      <c r="D30" s="16">
        <f>D26-D28</f>
        <v>163</v>
      </c>
      <c r="E30" s="17">
        <f>E26-E28</f>
        <v>125</v>
      </c>
      <c r="F30" s="16">
        <f t="shared" ref="F30:J30" si="15">F26-F28</f>
        <v>75</v>
      </c>
      <c r="G30" s="16">
        <f>G26-G28</f>
        <v>43</v>
      </c>
      <c r="H30" s="16">
        <f t="shared" si="15"/>
        <v>142</v>
      </c>
      <c r="I30" s="16">
        <f t="shared" si="15"/>
        <v>140</v>
      </c>
      <c r="J30" s="16">
        <f t="shared" si="15"/>
        <v>138</v>
      </c>
      <c r="K30" s="16">
        <f t="shared" ref="K30" si="16">K26-K28</f>
        <v>137</v>
      </c>
    </row>
    <row r="31" spans="1:11" ht="25.5" outlineLevel="2" x14ac:dyDescent="0.2">
      <c r="A31" s="7" t="s">
        <v>168</v>
      </c>
      <c r="B31" s="18" t="s">
        <v>106</v>
      </c>
      <c r="C31" s="18" t="s">
        <v>23</v>
      </c>
      <c r="D31" s="19">
        <f>D30/D12*10000</f>
        <v>96.000942340538316</v>
      </c>
      <c r="E31" s="19">
        <f t="shared" ref="E31:J31" si="17">E30/E12*10000</f>
        <v>74.025820206087886</v>
      </c>
      <c r="F31" s="19">
        <f t="shared" si="17"/>
        <v>44.802867383512542</v>
      </c>
      <c r="G31" s="19">
        <f t="shared" ref="G31" si="18">G30/G12*10000</f>
        <v>25.520802421508698</v>
      </c>
      <c r="H31" s="19">
        <f t="shared" si="17"/>
        <v>85.41353383458646</v>
      </c>
      <c r="I31" s="19">
        <f t="shared" si="17"/>
        <v>84.648406796057813</v>
      </c>
      <c r="J31" s="19">
        <f t="shared" si="17"/>
        <v>83.885478086438511</v>
      </c>
      <c r="K31" s="19">
        <f t="shared" ref="K31" si="19">K30/K12*10000</f>
        <v>83.715245951726246</v>
      </c>
    </row>
    <row r="32" spans="1:11" x14ac:dyDescent="0.2">
      <c r="A32" s="5" t="s">
        <v>7</v>
      </c>
      <c r="B32" s="29" t="s">
        <v>67</v>
      </c>
      <c r="C32" s="29"/>
      <c r="D32" s="29"/>
      <c r="E32" s="29"/>
      <c r="F32" s="29"/>
      <c r="G32" s="29"/>
      <c r="H32" s="29"/>
      <c r="I32" s="29"/>
      <c r="J32" s="29"/>
      <c r="K32" s="11"/>
    </row>
    <row r="33" spans="1:11" outlineLevel="1" x14ac:dyDescent="0.2">
      <c r="A33" s="5" t="s">
        <v>152</v>
      </c>
      <c r="B33" s="29" t="s">
        <v>56</v>
      </c>
      <c r="C33" s="29"/>
      <c r="D33" s="29"/>
      <c r="E33" s="29"/>
      <c r="F33" s="29"/>
      <c r="G33" s="29"/>
      <c r="H33" s="29"/>
      <c r="I33" s="29"/>
      <c r="J33" s="29"/>
      <c r="K33" s="11"/>
    </row>
    <row r="34" spans="1:11" outlineLevel="1" x14ac:dyDescent="0.2">
      <c r="A34" s="5"/>
      <c r="B34" s="30" t="s">
        <v>53</v>
      </c>
      <c r="C34" s="30"/>
      <c r="D34" s="30"/>
      <c r="E34" s="30"/>
      <c r="F34" s="30"/>
      <c r="G34" s="30"/>
      <c r="H34" s="30"/>
      <c r="I34" s="30"/>
      <c r="J34" s="30"/>
      <c r="K34" s="15"/>
    </row>
    <row r="35" spans="1:11" outlineLevel="1" x14ac:dyDescent="0.2">
      <c r="A35" s="5"/>
      <c r="B35" s="30" t="s">
        <v>177</v>
      </c>
      <c r="C35" s="30"/>
      <c r="D35" s="30"/>
      <c r="E35" s="30"/>
      <c r="F35" s="30"/>
      <c r="G35" s="30"/>
      <c r="H35" s="30"/>
      <c r="I35" s="30"/>
      <c r="J35" s="30"/>
      <c r="K35" s="15"/>
    </row>
    <row r="36" spans="1:11" ht="38.25" outlineLevel="2" x14ac:dyDescent="0.2">
      <c r="A36" s="4" t="s">
        <v>153</v>
      </c>
      <c r="B36" s="21" t="s">
        <v>280</v>
      </c>
      <c r="C36" s="12" t="s">
        <v>33</v>
      </c>
      <c r="D36" s="13">
        <v>641951</v>
      </c>
      <c r="E36" s="14">
        <v>697067.7</v>
      </c>
      <c r="F36" s="13">
        <v>744672.06</v>
      </c>
      <c r="G36" s="13">
        <v>428000</v>
      </c>
      <c r="H36" s="13">
        <v>856373</v>
      </c>
      <c r="I36" s="13">
        <v>900048</v>
      </c>
      <c r="J36" s="13">
        <v>941450</v>
      </c>
      <c r="K36" s="13">
        <v>982874</v>
      </c>
    </row>
    <row r="37" spans="1:11" ht="63.75" outlineLevel="2" x14ac:dyDescent="0.2">
      <c r="A37" s="7" t="s">
        <v>154</v>
      </c>
      <c r="B37" s="22" t="s">
        <v>281</v>
      </c>
      <c r="C37" s="18" t="s">
        <v>0</v>
      </c>
      <c r="D37" s="19">
        <v>97.96</v>
      </c>
      <c r="E37" s="20">
        <f>E36/D36*100</f>
        <v>108.58581106657672</v>
      </c>
      <c r="F37" s="19">
        <f>F36/E36*100</f>
        <v>106.82923050372297</v>
      </c>
      <c r="G37" s="19">
        <v>114.9</v>
      </c>
      <c r="H37" s="19">
        <f>H36/F36*100</f>
        <v>115.00001759163622</v>
      </c>
      <c r="I37" s="19">
        <f t="shared" ref="I37:K37" si="20">I36/H36*100</f>
        <v>105.09999731425441</v>
      </c>
      <c r="J37" s="19">
        <f t="shared" si="20"/>
        <v>104.59997689012141</v>
      </c>
      <c r="K37" s="19">
        <f t="shared" si="20"/>
        <v>104.40002124382602</v>
      </c>
    </row>
    <row r="38" spans="1:11" ht="38.25" outlineLevel="2" x14ac:dyDescent="0.2">
      <c r="A38" s="4" t="s">
        <v>155</v>
      </c>
      <c r="B38" s="21" t="s">
        <v>208</v>
      </c>
      <c r="C38" s="12" t="s">
        <v>33</v>
      </c>
      <c r="D38" s="13">
        <v>64042</v>
      </c>
      <c r="E38" s="14">
        <v>65009.7</v>
      </c>
      <c r="F38" s="13">
        <v>70990.5</v>
      </c>
      <c r="G38" s="13">
        <v>37000</v>
      </c>
      <c r="H38" s="13">
        <v>74185</v>
      </c>
      <c r="I38" s="13">
        <v>77672</v>
      </c>
      <c r="J38" s="13">
        <v>81011</v>
      </c>
      <c r="K38" s="13">
        <v>84414</v>
      </c>
    </row>
    <row r="39" spans="1:11" ht="51" outlineLevel="2" x14ac:dyDescent="0.2">
      <c r="A39" s="7" t="s">
        <v>156</v>
      </c>
      <c r="B39" s="22" t="s">
        <v>209</v>
      </c>
      <c r="C39" s="18" t="s">
        <v>0</v>
      </c>
      <c r="D39" s="19">
        <v>99</v>
      </c>
      <c r="E39" s="20">
        <f>E38/D38*100</f>
        <v>101.51103963024264</v>
      </c>
      <c r="F39" s="19">
        <f>F38/E38*100</f>
        <v>109.19985786736441</v>
      </c>
      <c r="G39" s="19">
        <v>104.2</v>
      </c>
      <c r="H39" s="19">
        <f>H38/F38*100</f>
        <v>104.49989787365914</v>
      </c>
      <c r="I39" s="19">
        <f t="shared" ref="I39:K39" si="21">I38/H38*100</f>
        <v>104.70041113432636</v>
      </c>
      <c r="J39" s="19">
        <f t="shared" si="21"/>
        <v>104.29884643114636</v>
      </c>
      <c r="K39" s="19">
        <f t="shared" si="21"/>
        <v>104.20066410734346</v>
      </c>
    </row>
    <row r="40" spans="1:11" outlineLevel="1" x14ac:dyDescent="0.2">
      <c r="A40" s="5" t="s">
        <v>169</v>
      </c>
      <c r="B40" s="29" t="s">
        <v>34</v>
      </c>
      <c r="C40" s="29"/>
      <c r="D40" s="29"/>
      <c r="E40" s="29"/>
      <c r="F40" s="29"/>
      <c r="G40" s="29"/>
      <c r="H40" s="29"/>
      <c r="I40" s="29"/>
      <c r="J40" s="29"/>
      <c r="K40" s="11"/>
    </row>
    <row r="41" spans="1:11" ht="38.25" outlineLevel="2" x14ac:dyDescent="0.2">
      <c r="A41" s="4" t="s">
        <v>170</v>
      </c>
      <c r="B41" s="12" t="s">
        <v>179</v>
      </c>
      <c r="C41" s="12" t="s">
        <v>33</v>
      </c>
      <c r="D41" s="13">
        <v>695707</v>
      </c>
      <c r="E41" s="14">
        <v>597515</v>
      </c>
      <c r="F41" s="13">
        <v>369652</v>
      </c>
      <c r="G41" s="13">
        <v>205362</v>
      </c>
      <c r="H41" s="13">
        <v>410724</v>
      </c>
      <c r="I41" s="13">
        <v>434570</v>
      </c>
      <c r="J41" s="13">
        <v>459388</v>
      </c>
      <c r="K41" s="13">
        <v>484704</v>
      </c>
    </row>
    <row r="42" spans="1:11" ht="51" outlineLevel="2" x14ac:dyDescent="0.2">
      <c r="A42" s="7" t="s">
        <v>171</v>
      </c>
      <c r="B42" s="18" t="s">
        <v>288</v>
      </c>
      <c r="C42" s="18" t="s">
        <v>0</v>
      </c>
      <c r="D42" s="19">
        <v>91.25</v>
      </c>
      <c r="E42" s="20">
        <f>E41/D41*100</f>
        <v>85.886012358650987</v>
      </c>
      <c r="F42" s="19">
        <f>F41/E41*100</f>
        <v>61.864890421160979</v>
      </c>
      <c r="G42" s="19">
        <v>111.11</v>
      </c>
      <c r="H42" s="19">
        <f>H41/F41*100</f>
        <v>111.11099087790679</v>
      </c>
      <c r="I42" s="19">
        <f>I41/H41*100</f>
        <v>105.80584528783319</v>
      </c>
      <c r="J42" s="19">
        <f t="shared" ref="J42:K42" si="22">J41/I41*100</f>
        <v>105.71093264606392</v>
      </c>
      <c r="K42" s="19">
        <f t="shared" si="22"/>
        <v>105.51081003421945</v>
      </c>
    </row>
    <row r="43" spans="1:11" outlineLevel="2" x14ac:dyDescent="0.2">
      <c r="A43" s="7" t="s">
        <v>172</v>
      </c>
      <c r="B43" s="18" t="s">
        <v>287</v>
      </c>
      <c r="C43" s="18" t="s">
        <v>0</v>
      </c>
      <c r="D43" s="19"/>
      <c r="E43" s="20">
        <v>105.1</v>
      </c>
      <c r="F43" s="19">
        <v>116.84</v>
      </c>
      <c r="G43" s="19">
        <v>111</v>
      </c>
      <c r="H43" s="19">
        <v>111</v>
      </c>
      <c r="I43" s="19">
        <v>105.7</v>
      </c>
      <c r="J43" s="19">
        <v>105.5</v>
      </c>
      <c r="K43" s="19">
        <v>105.3</v>
      </c>
    </row>
    <row r="44" spans="1:11" ht="63.75" outlineLevel="2" x14ac:dyDescent="0.2">
      <c r="A44" s="7" t="s">
        <v>173</v>
      </c>
      <c r="B44" s="18" t="s">
        <v>180</v>
      </c>
      <c r="C44" s="18" t="s">
        <v>0</v>
      </c>
      <c r="D44" s="19">
        <v>91.25</v>
      </c>
      <c r="E44" s="20">
        <f>E42/E43*100</f>
        <v>81.718375222313028</v>
      </c>
      <c r="F44" s="19">
        <f>F42/F43*100</f>
        <v>52.948382763746125</v>
      </c>
      <c r="G44" s="19">
        <f>G42/G43*100</f>
        <v>100.09909909909911</v>
      </c>
      <c r="H44" s="19">
        <f t="shared" ref="H44:K44" si="23">H42/H43*100</f>
        <v>100.09999178189801</v>
      </c>
      <c r="I44" s="19">
        <f t="shared" si="23"/>
        <v>100.10013745301154</v>
      </c>
      <c r="J44" s="19">
        <f t="shared" si="23"/>
        <v>100.19993615740657</v>
      </c>
      <c r="K44" s="19">
        <f t="shared" si="23"/>
        <v>100.20019946269653</v>
      </c>
    </row>
    <row r="45" spans="1:11" ht="25.5" outlineLevel="2" x14ac:dyDescent="0.2">
      <c r="A45" s="7" t="s">
        <v>289</v>
      </c>
      <c r="B45" s="18" t="s">
        <v>181</v>
      </c>
      <c r="C45" s="18" t="s">
        <v>21</v>
      </c>
      <c r="D45" s="19">
        <f t="shared" ref="D45:K45" si="24">D41/D12*1000</f>
        <v>40974.556805465574</v>
      </c>
      <c r="E45" s="19">
        <f t="shared" si="24"/>
        <v>35385.230368352481</v>
      </c>
      <c r="F45" s="19">
        <f t="shared" si="24"/>
        <v>22081.959378733573</v>
      </c>
      <c r="G45" s="19">
        <f t="shared" si="24"/>
        <v>12188.379132292719</v>
      </c>
      <c r="H45" s="19">
        <f t="shared" si="24"/>
        <v>24705.203007518798</v>
      </c>
      <c r="I45" s="19">
        <f t="shared" si="24"/>
        <v>26275.470100973456</v>
      </c>
      <c r="J45" s="19">
        <f t="shared" si="24"/>
        <v>27924.624642878855</v>
      </c>
      <c r="K45" s="19">
        <f t="shared" si="24"/>
        <v>29618.331805682861</v>
      </c>
    </row>
    <row r="46" spans="1:11" x14ac:dyDescent="0.2">
      <c r="A46" s="5" t="s">
        <v>18</v>
      </c>
      <c r="B46" s="29" t="s">
        <v>27</v>
      </c>
      <c r="C46" s="29"/>
      <c r="D46" s="29"/>
      <c r="E46" s="29"/>
      <c r="F46" s="29"/>
      <c r="G46" s="29"/>
      <c r="H46" s="29"/>
      <c r="I46" s="29"/>
      <c r="J46" s="29"/>
      <c r="K46" s="11"/>
    </row>
    <row r="47" spans="1:11" outlineLevel="1" x14ac:dyDescent="0.2">
      <c r="A47" s="5" t="s">
        <v>178</v>
      </c>
      <c r="B47" s="29" t="s">
        <v>76</v>
      </c>
      <c r="C47" s="29"/>
      <c r="D47" s="29"/>
      <c r="E47" s="29"/>
      <c r="F47" s="29"/>
      <c r="G47" s="29"/>
      <c r="H47" s="29"/>
      <c r="I47" s="29"/>
      <c r="J47" s="29"/>
      <c r="K47" s="11"/>
    </row>
    <row r="48" spans="1:11" outlineLevel="1" x14ac:dyDescent="0.2">
      <c r="A48" s="5"/>
      <c r="B48" s="30" t="s">
        <v>43</v>
      </c>
      <c r="C48" s="30"/>
      <c r="D48" s="30"/>
      <c r="E48" s="30"/>
      <c r="F48" s="30"/>
      <c r="G48" s="30"/>
      <c r="H48" s="30"/>
      <c r="I48" s="30"/>
      <c r="J48" s="30"/>
      <c r="K48" s="15"/>
    </row>
    <row r="49" spans="1:11" outlineLevel="2" x14ac:dyDescent="0.2">
      <c r="A49" s="4" t="s">
        <v>182</v>
      </c>
      <c r="B49" s="12" t="s">
        <v>78</v>
      </c>
      <c r="C49" s="12" t="s">
        <v>33</v>
      </c>
      <c r="D49" s="13">
        <v>523250</v>
      </c>
      <c r="E49" s="14">
        <v>402653</v>
      </c>
      <c r="F49" s="13">
        <v>577837</v>
      </c>
      <c r="G49" s="13">
        <v>289785</v>
      </c>
      <c r="H49" s="13">
        <v>579570</v>
      </c>
      <c r="I49" s="13">
        <v>581888</v>
      </c>
      <c r="J49" s="13">
        <v>584797</v>
      </c>
      <c r="K49" s="13">
        <v>587720</v>
      </c>
    </row>
    <row r="50" spans="1:11" ht="38.25" outlineLevel="2" x14ac:dyDescent="0.2">
      <c r="A50" s="7" t="s">
        <v>183</v>
      </c>
      <c r="B50" s="18" t="s">
        <v>135</v>
      </c>
      <c r="C50" s="18" t="s">
        <v>0</v>
      </c>
      <c r="D50" s="19">
        <v>122.89</v>
      </c>
      <c r="E50" s="20">
        <f>E49/D49*100</f>
        <v>76.952317247969432</v>
      </c>
      <c r="F50" s="19">
        <f>F49/E49*100</f>
        <v>143.50743692459758</v>
      </c>
      <c r="G50" s="19">
        <v>100.3</v>
      </c>
      <c r="H50" s="19">
        <f>H49/F49*100</f>
        <v>100.29991156675671</v>
      </c>
      <c r="I50" s="19">
        <f t="shared" ref="I50:K50" si="25">I49/H49*100</f>
        <v>100.39995168832066</v>
      </c>
      <c r="J50" s="19">
        <f t="shared" si="25"/>
        <v>100.49992438407391</v>
      </c>
      <c r="K50" s="19">
        <f t="shared" si="25"/>
        <v>100.4998315654834</v>
      </c>
    </row>
    <row r="51" spans="1:11" outlineLevel="2" x14ac:dyDescent="0.2">
      <c r="A51" s="4" t="s">
        <v>184</v>
      </c>
      <c r="B51" s="12" t="s">
        <v>59</v>
      </c>
      <c r="C51" s="12" t="s">
        <v>33</v>
      </c>
      <c r="D51" s="13">
        <v>553419</v>
      </c>
      <c r="E51" s="14">
        <v>417784</v>
      </c>
      <c r="F51" s="13">
        <v>598882</v>
      </c>
      <c r="G51" s="13">
        <v>300339</v>
      </c>
      <c r="H51" s="13">
        <v>600678</v>
      </c>
      <c r="I51" s="13">
        <v>603080</v>
      </c>
      <c r="J51" s="13">
        <v>606095</v>
      </c>
      <c r="K51" s="13">
        <v>609125</v>
      </c>
    </row>
    <row r="52" spans="1:11" ht="25.5" outlineLevel="2" x14ac:dyDescent="0.2">
      <c r="A52" s="7" t="s">
        <v>290</v>
      </c>
      <c r="B52" s="18" t="s">
        <v>123</v>
      </c>
      <c r="C52" s="18" t="s">
        <v>0</v>
      </c>
      <c r="D52" s="19">
        <v>122.5</v>
      </c>
      <c r="E52" s="20">
        <f>E51/D51*100</f>
        <v>75.491444999177844</v>
      </c>
      <c r="F52" s="19">
        <f>F51/E51*100</f>
        <v>143.34727993412864</v>
      </c>
      <c r="G52" s="19">
        <v>100.3</v>
      </c>
      <c r="H52" s="19">
        <f>H51/F51*100</f>
        <v>100.29989213233992</v>
      </c>
      <c r="I52" s="19">
        <f>I51/H51*100</f>
        <v>100.39988146727532</v>
      </c>
      <c r="J52" s="19">
        <f>J51/I51*100</f>
        <v>100.49993367380779</v>
      </c>
      <c r="K52" s="19">
        <f>K51/J51*100</f>
        <v>100.49992162944751</v>
      </c>
    </row>
    <row r="53" spans="1:11" outlineLevel="2" x14ac:dyDescent="0.2">
      <c r="A53" s="7" t="s">
        <v>291</v>
      </c>
      <c r="B53" s="18" t="s">
        <v>88</v>
      </c>
      <c r="C53" s="18" t="s">
        <v>0</v>
      </c>
      <c r="D53" s="19">
        <v>76.5</v>
      </c>
      <c r="E53" s="20">
        <v>81.8</v>
      </c>
      <c r="F53" s="19">
        <v>87.1</v>
      </c>
      <c r="G53" s="19">
        <v>87.1</v>
      </c>
      <c r="H53" s="19">
        <v>87.1</v>
      </c>
      <c r="I53" s="19">
        <v>87.1</v>
      </c>
      <c r="J53" s="19">
        <v>87.1</v>
      </c>
      <c r="K53" s="19">
        <v>87.1</v>
      </c>
    </row>
    <row r="54" spans="1:11" x14ac:dyDescent="0.2">
      <c r="A54" s="5" t="s">
        <v>8</v>
      </c>
      <c r="B54" s="29" t="s">
        <v>52</v>
      </c>
      <c r="C54" s="29"/>
      <c r="D54" s="29"/>
      <c r="E54" s="29"/>
      <c r="F54" s="29"/>
      <c r="G54" s="29"/>
      <c r="H54" s="29"/>
      <c r="I54" s="29"/>
      <c r="J54" s="29"/>
      <c r="K54" s="11"/>
    </row>
    <row r="55" spans="1:11" outlineLevel="1" x14ac:dyDescent="0.2">
      <c r="A55" s="5" t="s">
        <v>292</v>
      </c>
      <c r="B55" s="29" t="s">
        <v>49</v>
      </c>
      <c r="C55" s="29"/>
      <c r="D55" s="29"/>
      <c r="E55" s="29"/>
      <c r="F55" s="29"/>
      <c r="G55" s="29"/>
      <c r="H55" s="29"/>
      <c r="I55" s="29"/>
      <c r="J55" s="29"/>
      <c r="K55" s="11"/>
    </row>
    <row r="56" spans="1:11" outlineLevel="1" x14ac:dyDescent="0.2">
      <c r="A56" s="5"/>
      <c r="B56" s="30" t="s">
        <v>65</v>
      </c>
      <c r="C56" s="30"/>
      <c r="D56" s="30"/>
      <c r="E56" s="30"/>
      <c r="F56" s="30"/>
      <c r="G56" s="30"/>
      <c r="H56" s="30"/>
      <c r="I56" s="30"/>
      <c r="J56" s="30"/>
      <c r="K56" s="15"/>
    </row>
    <row r="57" spans="1:11" ht="25.5" outlineLevel="2" x14ac:dyDescent="0.2">
      <c r="A57" s="4" t="s">
        <v>293</v>
      </c>
      <c r="B57" s="12" t="s">
        <v>44</v>
      </c>
      <c r="C57" s="12" t="s">
        <v>39</v>
      </c>
      <c r="D57" s="13">
        <v>639.38</v>
      </c>
      <c r="E57" s="14">
        <v>662.17</v>
      </c>
      <c r="F57" s="13">
        <v>672.7</v>
      </c>
      <c r="G57" s="13">
        <v>336.35</v>
      </c>
      <c r="H57" s="13">
        <v>672.7</v>
      </c>
      <c r="I57" s="13">
        <v>672.7</v>
      </c>
      <c r="J57" s="13">
        <v>672.7</v>
      </c>
      <c r="K57" s="13">
        <v>672.7</v>
      </c>
    </row>
    <row r="58" spans="1:11" ht="38.25" outlineLevel="2" x14ac:dyDescent="0.2">
      <c r="A58" s="7" t="s">
        <v>294</v>
      </c>
      <c r="B58" s="22" t="s">
        <v>175</v>
      </c>
      <c r="C58" s="18" t="s">
        <v>0</v>
      </c>
      <c r="D58" s="19">
        <v>99.61</v>
      </c>
      <c r="E58" s="20">
        <f>E57/D57*100</f>
        <v>103.56439050330006</v>
      </c>
      <c r="F58" s="19">
        <f>F57/E57*100</f>
        <v>101.59022607487505</v>
      </c>
      <c r="G58" s="19">
        <v>100</v>
      </c>
      <c r="H58" s="19">
        <f>H57/F57*100</f>
        <v>100</v>
      </c>
      <c r="I58" s="19">
        <f t="shared" ref="I58:K58" si="26">I57/H57*100</f>
        <v>100</v>
      </c>
      <c r="J58" s="19">
        <f t="shared" si="26"/>
        <v>100</v>
      </c>
      <c r="K58" s="19">
        <f t="shared" si="26"/>
        <v>100</v>
      </c>
    </row>
    <row r="59" spans="1:11" outlineLevel="2" x14ac:dyDescent="0.2">
      <c r="A59" s="4" t="s">
        <v>295</v>
      </c>
      <c r="B59" s="12" t="s">
        <v>58</v>
      </c>
      <c r="C59" s="12" t="s">
        <v>32</v>
      </c>
      <c r="D59" s="13">
        <v>167.31</v>
      </c>
      <c r="E59" s="14">
        <v>179.4</v>
      </c>
      <c r="F59" s="13">
        <v>182.7</v>
      </c>
      <c r="G59" s="13">
        <v>91.35</v>
      </c>
      <c r="H59" s="13">
        <v>182.7</v>
      </c>
      <c r="I59" s="13">
        <v>182.7</v>
      </c>
      <c r="J59" s="13">
        <v>182.7</v>
      </c>
      <c r="K59" s="13">
        <v>182.7</v>
      </c>
    </row>
    <row r="60" spans="1:11" ht="38.25" outlineLevel="2" x14ac:dyDescent="0.2">
      <c r="A60" s="7" t="s">
        <v>296</v>
      </c>
      <c r="B60" s="22" t="s">
        <v>174</v>
      </c>
      <c r="C60" s="18" t="s">
        <v>0</v>
      </c>
      <c r="D60" s="19">
        <v>91.14</v>
      </c>
      <c r="E60" s="20">
        <f>E59/D59*100</f>
        <v>107.22610722610723</v>
      </c>
      <c r="F60" s="19">
        <f>F59/E59*100</f>
        <v>101.83946488294313</v>
      </c>
      <c r="G60" s="19">
        <v>100</v>
      </c>
      <c r="H60" s="19">
        <f>H59/F59*100</f>
        <v>100</v>
      </c>
      <c r="I60" s="19">
        <f t="shared" ref="I60:K60" si="27">I59/H59*100</f>
        <v>100</v>
      </c>
      <c r="J60" s="19">
        <f t="shared" si="27"/>
        <v>100</v>
      </c>
      <c r="K60" s="19">
        <f t="shared" si="27"/>
        <v>100</v>
      </c>
    </row>
    <row r="61" spans="1:11" ht="25.5" outlineLevel="2" x14ac:dyDescent="0.2">
      <c r="A61" s="4" t="s">
        <v>297</v>
      </c>
      <c r="B61" s="12" t="s">
        <v>46</v>
      </c>
      <c r="C61" s="12" t="s">
        <v>39</v>
      </c>
      <c r="D61" s="13">
        <v>686.63</v>
      </c>
      <c r="E61" s="14">
        <v>712.67</v>
      </c>
      <c r="F61" s="13">
        <v>724.1</v>
      </c>
      <c r="G61" s="13">
        <v>362.05</v>
      </c>
      <c r="H61" s="13">
        <v>724.1</v>
      </c>
      <c r="I61" s="13">
        <v>724.1</v>
      </c>
      <c r="J61" s="13">
        <v>724.1</v>
      </c>
      <c r="K61" s="13">
        <v>724.1</v>
      </c>
    </row>
    <row r="62" spans="1:11" ht="38.25" outlineLevel="2" x14ac:dyDescent="0.2">
      <c r="A62" s="7" t="s">
        <v>298</v>
      </c>
      <c r="B62" s="22" t="s">
        <v>176</v>
      </c>
      <c r="C62" s="18" t="s">
        <v>0</v>
      </c>
      <c r="D62" s="19">
        <v>99.67</v>
      </c>
      <c r="E62" s="20">
        <f>E61/D61*100</f>
        <v>103.79243551840148</v>
      </c>
      <c r="F62" s="19">
        <f>F61/E61*100</f>
        <v>101.60382785861619</v>
      </c>
      <c r="G62" s="19">
        <v>100</v>
      </c>
      <c r="H62" s="19">
        <f>H61/F61*100</f>
        <v>100</v>
      </c>
      <c r="I62" s="19">
        <f t="shared" ref="I62:K62" si="28">I61/H61*100</f>
        <v>100</v>
      </c>
      <c r="J62" s="19">
        <f t="shared" si="28"/>
        <v>100</v>
      </c>
      <c r="K62" s="19">
        <f t="shared" si="28"/>
        <v>100</v>
      </c>
    </row>
    <row r="63" spans="1:11" ht="8.25" customHeight="1" outlineLevel="1" x14ac:dyDescent="0.2">
      <c r="A63" s="5"/>
      <c r="B63" s="30"/>
      <c r="C63" s="30"/>
      <c r="D63" s="30"/>
      <c r="E63" s="30"/>
      <c r="F63" s="30"/>
      <c r="G63" s="30"/>
      <c r="H63" s="30"/>
      <c r="I63" s="30"/>
      <c r="J63" s="30"/>
      <c r="K63" s="15"/>
    </row>
    <row r="64" spans="1:11" ht="25.5" outlineLevel="2" x14ac:dyDescent="0.2">
      <c r="A64" s="4" t="s">
        <v>299</v>
      </c>
      <c r="B64" s="12" t="s">
        <v>101</v>
      </c>
      <c r="C64" s="12" t="s">
        <v>19</v>
      </c>
      <c r="D64" s="16">
        <v>3</v>
      </c>
      <c r="E64" s="17">
        <v>3</v>
      </c>
      <c r="F64" s="16">
        <v>3</v>
      </c>
      <c r="G64" s="16">
        <v>3</v>
      </c>
      <c r="H64" s="16">
        <v>3</v>
      </c>
      <c r="I64" s="16">
        <v>3</v>
      </c>
      <c r="J64" s="16">
        <v>3</v>
      </c>
      <c r="K64" s="16">
        <v>3</v>
      </c>
    </row>
    <row r="65" spans="1:11" ht="25.5" outlineLevel="3" x14ac:dyDescent="0.2">
      <c r="A65" s="4" t="s">
        <v>300</v>
      </c>
      <c r="B65" s="21" t="s">
        <v>119</v>
      </c>
      <c r="C65" s="12" t="s">
        <v>19</v>
      </c>
      <c r="D65" s="16">
        <v>1</v>
      </c>
      <c r="E65" s="17">
        <v>1</v>
      </c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</row>
    <row r="66" spans="1:11" ht="25.5" outlineLevel="3" x14ac:dyDescent="0.2">
      <c r="A66" s="4" t="s">
        <v>301</v>
      </c>
      <c r="B66" s="21" t="s">
        <v>110</v>
      </c>
      <c r="C66" s="12" t="s">
        <v>19</v>
      </c>
      <c r="D66" s="16">
        <v>3</v>
      </c>
      <c r="E66" s="17">
        <v>3</v>
      </c>
      <c r="F66" s="16">
        <v>3</v>
      </c>
      <c r="G66" s="16">
        <v>3</v>
      </c>
      <c r="H66" s="16">
        <v>3</v>
      </c>
      <c r="I66" s="16">
        <v>3</v>
      </c>
      <c r="J66" s="16">
        <v>3</v>
      </c>
      <c r="K66" s="16">
        <v>3</v>
      </c>
    </row>
    <row r="67" spans="1:11" ht="25.5" outlineLevel="2" x14ac:dyDescent="0.2">
      <c r="A67" s="4" t="s">
        <v>302</v>
      </c>
      <c r="B67" s="12" t="s">
        <v>122</v>
      </c>
      <c r="C67" s="12" t="s">
        <v>11</v>
      </c>
      <c r="D67" s="13">
        <v>52.69</v>
      </c>
      <c r="E67" s="13">
        <v>52.69</v>
      </c>
      <c r="F67" s="13">
        <v>52.74</v>
      </c>
      <c r="G67" s="13">
        <v>52.74</v>
      </c>
      <c r="H67" s="13">
        <v>52.74</v>
      </c>
      <c r="I67" s="13">
        <v>52.74</v>
      </c>
      <c r="J67" s="13">
        <v>52.74</v>
      </c>
      <c r="K67" s="13">
        <v>52.74</v>
      </c>
    </row>
    <row r="68" spans="1:11" ht="36.75" customHeight="1" outlineLevel="3" x14ac:dyDescent="0.2">
      <c r="A68" s="4" t="s">
        <v>303</v>
      </c>
      <c r="B68" s="21" t="s">
        <v>134</v>
      </c>
      <c r="C68" s="12" t="s">
        <v>11</v>
      </c>
      <c r="D68" s="13">
        <v>38</v>
      </c>
      <c r="E68" s="13">
        <v>38</v>
      </c>
      <c r="F68" s="13">
        <v>38</v>
      </c>
      <c r="G68" s="13">
        <v>38</v>
      </c>
      <c r="H68" s="13">
        <v>38</v>
      </c>
      <c r="I68" s="13">
        <v>38</v>
      </c>
      <c r="J68" s="13">
        <v>38</v>
      </c>
      <c r="K68" s="13">
        <v>38</v>
      </c>
    </row>
    <row r="69" spans="1:11" ht="25.5" outlineLevel="3" x14ac:dyDescent="0.2">
      <c r="A69" s="4" t="s">
        <v>304</v>
      </c>
      <c r="B69" s="21" t="s">
        <v>127</v>
      </c>
      <c r="C69" s="12" t="s">
        <v>11</v>
      </c>
      <c r="D69" s="13">
        <v>52.69</v>
      </c>
      <c r="E69" s="13">
        <v>52.69</v>
      </c>
      <c r="F69" s="13">
        <v>52.74</v>
      </c>
      <c r="G69" s="13">
        <v>52.74</v>
      </c>
      <c r="H69" s="13">
        <v>52.74</v>
      </c>
      <c r="I69" s="13">
        <v>52.74</v>
      </c>
      <c r="J69" s="13">
        <v>52.74</v>
      </c>
      <c r="K69" s="13">
        <v>52.74</v>
      </c>
    </row>
    <row r="70" spans="1:11" ht="25.5" outlineLevel="2" x14ac:dyDescent="0.2">
      <c r="A70" s="4" t="s">
        <v>305</v>
      </c>
      <c r="B70" s="12" t="s">
        <v>125</v>
      </c>
      <c r="C70" s="12" t="s">
        <v>11</v>
      </c>
      <c r="D70" s="13">
        <v>0.6</v>
      </c>
      <c r="E70" s="14">
        <v>1.03</v>
      </c>
      <c r="F70" s="13">
        <v>0.9</v>
      </c>
      <c r="G70" s="13">
        <v>0</v>
      </c>
      <c r="H70" s="13">
        <v>1</v>
      </c>
      <c r="I70" s="13">
        <v>1</v>
      </c>
      <c r="J70" s="13">
        <v>1</v>
      </c>
      <c r="K70" s="13">
        <v>1</v>
      </c>
    </row>
    <row r="71" spans="1:11" ht="25.5" outlineLevel="2" x14ac:dyDescent="0.2">
      <c r="A71" s="4" t="s">
        <v>306</v>
      </c>
      <c r="B71" s="12" t="s">
        <v>98</v>
      </c>
      <c r="C71" s="12" t="s">
        <v>11</v>
      </c>
      <c r="D71" s="13">
        <v>30.5</v>
      </c>
      <c r="E71" s="13">
        <v>30.5</v>
      </c>
      <c r="F71" s="13">
        <v>30.79</v>
      </c>
      <c r="G71" s="13">
        <v>30.79</v>
      </c>
      <c r="H71" s="13">
        <v>30.79</v>
      </c>
      <c r="I71" s="13">
        <v>30.79</v>
      </c>
      <c r="J71" s="13">
        <v>30.79</v>
      </c>
      <c r="K71" s="13">
        <v>30.79</v>
      </c>
    </row>
    <row r="72" spans="1:11" ht="25.5" outlineLevel="3" x14ac:dyDescent="0.2">
      <c r="A72" s="4" t="s">
        <v>307</v>
      </c>
      <c r="B72" s="21" t="s">
        <v>116</v>
      </c>
      <c r="C72" s="12" t="s">
        <v>11</v>
      </c>
      <c r="D72" s="13">
        <v>23.76</v>
      </c>
      <c r="E72" s="13">
        <v>23.76</v>
      </c>
      <c r="F72" s="13">
        <v>23.76</v>
      </c>
      <c r="G72" s="13">
        <v>23.76</v>
      </c>
      <c r="H72" s="13">
        <v>23.76</v>
      </c>
      <c r="I72" s="13">
        <v>23.76</v>
      </c>
      <c r="J72" s="13">
        <v>23.76</v>
      </c>
      <c r="K72" s="13">
        <v>23.76</v>
      </c>
    </row>
    <row r="73" spans="1:11" ht="25.5" outlineLevel="2" x14ac:dyDescent="0.2">
      <c r="A73" s="4" t="s">
        <v>308</v>
      </c>
      <c r="B73" s="12" t="s">
        <v>109</v>
      </c>
      <c r="C73" s="12" t="s">
        <v>11</v>
      </c>
      <c r="D73" s="13">
        <v>0.14000000000000001</v>
      </c>
      <c r="E73" s="14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1:11" ht="25.5" outlineLevel="2" x14ac:dyDescent="0.2">
      <c r="A74" s="4" t="s">
        <v>309</v>
      </c>
      <c r="B74" s="12" t="s">
        <v>100</v>
      </c>
      <c r="C74" s="12" t="s">
        <v>11</v>
      </c>
      <c r="D74" s="13">
        <v>24</v>
      </c>
      <c r="E74" s="13">
        <v>24</v>
      </c>
      <c r="F74" s="13">
        <v>24</v>
      </c>
      <c r="G74" s="13">
        <v>24</v>
      </c>
      <c r="H74" s="13">
        <v>24</v>
      </c>
      <c r="I74" s="13">
        <v>24</v>
      </c>
      <c r="J74" s="13">
        <v>24</v>
      </c>
      <c r="K74" s="13">
        <v>24</v>
      </c>
    </row>
    <row r="75" spans="1:11" ht="25.5" outlineLevel="3" x14ac:dyDescent="0.2">
      <c r="A75" s="4" t="s">
        <v>310</v>
      </c>
      <c r="B75" s="21" t="s">
        <v>118</v>
      </c>
      <c r="C75" s="12" t="s">
        <v>11</v>
      </c>
      <c r="D75" s="13">
        <v>23.3</v>
      </c>
      <c r="E75" s="14">
        <v>23.3</v>
      </c>
      <c r="F75" s="14">
        <v>23.3</v>
      </c>
      <c r="G75" s="14">
        <v>23.3</v>
      </c>
      <c r="H75" s="14">
        <v>23.3</v>
      </c>
      <c r="I75" s="14">
        <v>23.3</v>
      </c>
      <c r="J75" s="14">
        <v>23.3</v>
      </c>
      <c r="K75" s="14">
        <v>23.3</v>
      </c>
    </row>
    <row r="76" spans="1:11" ht="25.5" outlineLevel="2" x14ac:dyDescent="0.2">
      <c r="A76" s="4" t="s">
        <v>311</v>
      </c>
      <c r="B76" s="12" t="s">
        <v>104</v>
      </c>
      <c r="C76" s="12" t="s">
        <v>11</v>
      </c>
      <c r="D76" s="13">
        <v>0</v>
      </c>
      <c r="E76" s="14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</row>
    <row r="77" spans="1:11" outlineLevel="1" x14ac:dyDescent="0.2">
      <c r="A77" s="5" t="s">
        <v>2</v>
      </c>
      <c r="B77" s="29" t="s">
        <v>31</v>
      </c>
      <c r="C77" s="29"/>
      <c r="D77" s="29"/>
      <c r="E77" s="29"/>
      <c r="F77" s="29"/>
      <c r="G77" s="29"/>
      <c r="H77" s="29"/>
      <c r="I77" s="29"/>
      <c r="J77" s="29"/>
      <c r="K77" s="11"/>
    </row>
    <row r="78" spans="1:11" outlineLevel="1" x14ac:dyDescent="0.2">
      <c r="A78" s="5"/>
      <c r="B78" s="30" t="s">
        <v>25</v>
      </c>
      <c r="C78" s="30"/>
      <c r="D78" s="30"/>
      <c r="E78" s="30"/>
      <c r="F78" s="30"/>
      <c r="G78" s="30"/>
      <c r="H78" s="30"/>
      <c r="I78" s="30"/>
      <c r="J78" s="30"/>
      <c r="K78" s="15"/>
    </row>
    <row r="79" spans="1:11" ht="25.5" outlineLevel="3" x14ac:dyDescent="0.2">
      <c r="A79" s="4" t="s">
        <v>185</v>
      </c>
      <c r="B79" s="21" t="s">
        <v>111</v>
      </c>
      <c r="C79" s="12" t="s">
        <v>11</v>
      </c>
      <c r="D79" s="13">
        <v>107.7</v>
      </c>
      <c r="E79" s="14">
        <v>120.3</v>
      </c>
      <c r="F79" s="14">
        <v>124</v>
      </c>
      <c r="G79" s="14">
        <v>124</v>
      </c>
      <c r="H79" s="14">
        <v>124</v>
      </c>
      <c r="I79" s="14">
        <v>124</v>
      </c>
      <c r="J79" s="14">
        <v>124</v>
      </c>
      <c r="K79" s="14">
        <v>124</v>
      </c>
    </row>
    <row r="80" spans="1:11" ht="25.5" outlineLevel="2" x14ac:dyDescent="0.2">
      <c r="A80" s="4" t="s">
        <v>186</v>
      </c>
      <c r="B80" s="12" t="s">
        <v>114</v>
      </c>
      <c r="C80" s="12" t="s">
        <v>11</v>
      </c>
      <c r="D80" s="13">
        <v>107.7</v>
      </c>
      <c r="E80" s="14">
        <v>120.3</v>
      </c>
      <c r="F80" s="14">
        <v>124</v>
      </c>
      <c r="G80" s="14">
        <v>124</v>
      </c>
      <c r="H80" s="14">
        <v>124</v>
      </c>
      <c r="I80" s="14">
        <v>124</v>
      </c>
      <c r="J80" s="14">
        <v>124</v>
      </c>
      <c r="K80" s="14">
        <v>124</v>
      </c>
    </row>
    <row r="81" spans="1:11" ht="38.25" outlineLevel="4" x14ac:dyDescent="0.2">
      <c r="A81" s="4" t="s">
        <v>187</v>
      </c>
      <c r="B81" s="23" t="s">
        <v>133</v>
      </c>
      <c r="C81" s="12" t="s">
        <v>11</v>
      </c>
      <c r="D81" s="13">
        <v>65</v>
      </c>
      <c r="E81" s="13">
        <v>65</v>
      </c>
      <c r="F81" s="13">
        <v>65</v>
      </c>
      <c r="G81" s="13">
        <v>65</v>
      </c>
      <c r="H81" s="13">
        <v>65</v>
      </c>
      <c r="I81" s="13">
        <v>65</v>
      </c>
      <c r="J81" s="13">
        <v>65</v>
      </c>
      <c r="K81" s="13">
        <v>65</v>
      </c>
    </row>
    <row r="82" spans="1:11" ht="25.5" outlineLevel="4" x14ac:dyDescent="0.2">
      <c r="A82" s="4" t="s">
        <v>188</v>
      </c>
      <c r="B82" s="23" t="s">
        <v>210</v>
      </c>
      <c r="C82" s="12" t="s">
        <v>11</v>
      </c>
      <c r="D82" s="13">
        <v>107.7</v>
      </c>
      <c r="E82" s="14">
        <v>120.3</v>
      </c>
      <c r="F82" s="14">
        <v>124</v>
      </c>
      <c r="G82" s="14">
        <v>124</v>
      </c>
      <c r="H82" s="14">
        <v>124</v>
      </c>
      <c r="I82" s="14">
        <v>124</v>
      </c>
      <c r="J82" s="14">
        <v>124</v>
      </c>
      <c r="K82" s="14">
        <v>124</v>
      </c>
    </row>
    <row r="83" spans="1:11" ht="25.5" outlineLevel="4" x14ac:dyDescent="0.2">
      <c r="A83" s="4" t="s">
        <v>189</v>
      </c>
      <c r="B83" s="23" t="s">
        <v>211</v>
      </c>
      <c r="C83" s="12" t="s">
        <v>11</v>
      </c>
      <c r="D83" s="13">
        <v>81</v>
      </c>
      <c r="E83" s="13">
        <v>81</v>
      </c>
      <c r="F83" s="13">
        <v>86.5</v>
      </c>
      <c r="G83" s="13">
        <v>86.5</v>
      </c>
      <c r="H83" s="13">
        <v>86.5</v>
      </c>
      <c r="I83" s="13">
        <v>86.5</v>
      </c>
      <c r="J83" s="13">
        <v>86.5</v>
      </c>
      <c r="K83" s="13">
        <v>86.5</v>
      </c>
    </row>
    <row r="84" spans="1:11" outlineLevel="1" x14ac:dyDescent="0.2">
      <c r="A84" s="5" t="s">
        <v>190</v>
      </c>
      <c r="B84" s="29" t="s">
        <v>60</v>
      </c>
      <c r="C84" s="29"/>
      <c r="D84" s="29"/>
      <c r="E84" s="29"/>
      <c r="F84" s="29"/>
      <c r="G84" s="29"/>
      <c r="H84" s="29"/>
      <c r="I84" s="29"/>
      <c r="J84" s="29"/>
      <c r="K84" s="11"/>
    </row>
    <row r="85" spans="1:11" customFormat="1" outlineLevel="2" x14ac:dyDescent="0.2">
      <c r="A85" s="4" t="s">
        <v>191</v>
      </c>
      <c r="B85" s="12" t="s">
        <v>218</v>
      </c>
      <c r="C85" s="12" t="s">
        <v>19</v>
      </c>
      <c r="D85" s="16"/>
      <c r="E85" s="16"/>
      <c r="F85" s="24"/>
      <c r="G85" s="16"/>
      <c r="H85" s="24"/>
      <c r="I85" s="24"/>
      <c r="J85" s="24"/>
      <c r="K85" s="24"/>
    </row>
    <row r="86" spans="1:11" customFormat="1" outlineLevel="3" x14ac:dyDescent="0.2">
      <c r="A86" s="4" t="s">
        <v>192</v>
      </c>
      <c r="B86" s="21" t="s">
        <v>219</v>
      </c>
      <c r="C86" s="12" t="s">
        <v>19</v>
      </c>
      <c r="D86" s="16">
        <v>161</v>
      </c>
      <c r="E86" s="16">
        <v>147</v>
      </c>
      <c r="F86" s="16">
        <v>147</v>
      </c>
      <c r="G86" s="16">
        <v>146</v>
      </c>
      <c r="H86" s="16">
        <v>146</v>
      </c>
      <c r="I86" s="16">
        <v>146</v>
      </c>
      <c r="J86" s="16">
        <v>146</v>
      </c>
      <c r="K86" s="16">
        <v>146</v>
      </c>
    </row>
    <row r="87" spans="1:11" customFormat="1" outlineLevel="4" x14ac:dyDescent="0.2">
      <c r="A87" s="4" t="s">
        <v>193</v>
      </c>
      <c r="B87" s="23" t="s">
        <v>220</v>
      </c>
      <c r="C87" s="12" t="s">
        <v>19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customFormat="1" outlineLevel="4" x14ac:dyDescent="0.2">
      <c r="A88" s="4" t="s">
        <v>194</v>
      </c>
      <c r="B88" s="23" t="s">
        <v>221</v>
      </c>
      <c r="C88" s="12" t="s">
        <v>19</v>
      </c>
      <c r="D88" s="16">
        <v>3</v>
      </c>
      <c r="E88" s="16">
        <v>7</v>
      </c>
      <c r="F88" s="16">
        <v>7</v>
      </c>
      <c r="G88" s="16">
        <v>7</v>
      </c>
      <c r="H88" s="16">
        <v>7</v>
      </c>
      <c r="I88" s="16">
        <v>7</v>
      </c>
      <c r="J88" s="16">
        <v>7</v>
      </c>
      <c r="K88" s="16">
        <v>7</v>
      </c>
    </row>
    <row r="89" spans="1:11" customFormat="1" outlineLevel="4" x14ac:dyDescent="0.2">
      <c r="A89" s="4" t="s">
        <v>195</v>
      </c>
      <c r="B89" s="23" t="s">
        <v>222</v>
      </c>
      <c r="C89" s="12" t="s">
        <v>19</v>
      </c>
      <c r="D89" s="16">
        <v>3</v>
      </c>
      <c r="E89" s="16">
        <v>4</v>
      </c>
      <c r="F89" s="16">
        <v>3</v>
      </c>
      <c r="G89" s="16">
        <v>2</v>
      </c>
      <c r="H89" s="16">
        <v>2</v>
      </c>
      <c r="I89" s="16">
        <v>2</v>
      </c>
      <c r="J89" s="16">
        <v>2</v>
      </c>
      <c r="K89" s="16">
        <v>2</v>
      </c>
    </row>
    <row r="90" spans="1:11" customFormat="1" outlineLevel="4" x14ac:dyDescent="0.2">
      <c r="A90" s="4" t="s">
        <v>196</v>
      </c>
      <c r="B90" s="23" t="s">
        <v>223</v>
      </c>
      <c r="C90" s="12" t="s">
        <v>19</v>
      </c>
      <c r="D90" s="16">
        <v>52</v>
      </c>
      <c r="E90" s="16">
        <v>49</v>
      </c>
      <c r="F90" s="16">
        <v>50</v>
      </c>
      <c r="G90" s="16">
        <v>50</v>
      </c>
      <c r="H90" s="16">
        <v>50</v>
      </c>
      <c r="I90" s="16">
        <v>50</v>
      </c>
      <c r="J90" s="16">
        <v>50</v>
      </c>
      <c r="K90" s="16">
        <v>50</v>
      </c>
    </row>
    <row r="91" spans="1:11" customFormat="1" outlineLevel="4" x14ac:dyDescent="0.2">
      <c r="A91" s="4" t="s">
        <v>197</v>
      </c>
      <c r="B91" s="23" t="s">
        <v>224</v>
      </c>
      <c r="C91" s="12" t="s">
        <v>19</v>
      </c>
      <c r="D91" s="16">
        <v>77</v>
      </c>
      <c r="E91" s="16">
        <v>36</v>
      </c>
      <c r="F91" s="16">
        <v>36</v>
      </c>
      <c r="G91" s="16">
        <v>36</v>
      </c>
      <c r="H91" s="16">
        <v>36</v>
      </c>
      <c r="I91" s="16">
        <v>36</v>
      </c>
      <c r="J91" s="16">
        <v>36</v>
      </c>
      <c r="K91" s="16">
        <v>36</v>
      </c>
    </row>
    <row r="92" spans="1:11" customFormat="1" outlineLevel="4" x14ac:dyDescent="0.2">
      <c r="A92" s="4" t="s">
        <v>198</v>
      </c>
      <c r="B92" s="23" t="s">
        <v>225</v>
      </c>
      <c r="C92" s="12" t="s">
        <v>19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</row>
    <row r="93" spans="1:11" customFormat="1" outlineLevel="4" x14ac:dyDescent="0.2">
      <c r="A93" s="4" t="s">
        <v>199</v>
      </c>
      <c r="B93" s="23" t="s">
        <v>226</v>
      </c>
      <c r="C93" s="12" t="s">
        <v>19</v>
      </c>
      <c r="D93" s="16">
        <v>26</v>
      </c>
      <c r="E93" s="16">
        <v>51</v>
      </c>
      <c r="F93" s="16">
        <v>51</v>
      </c>
      <c r="G93" s="16">
        <v>51</v>
      </c>
      <c r="H93" s="16">
        <v>51</v>
      </c>
      <c r="I93" s="16">
        <v>51</v>
      </c>
      <c r="J93" s="16">
        <v>51</v>
      </c>
      <c r="K93" s="16">
        <v>51</v>
      </c>
    </row>
    <row r="94" spans="1:11" customFormat="1" outlineLevel="3" x14ac:dyDescent="0.2">
      <c r="A94" s="4" t="s">
        <v>200</v>
      </c>
      <c r="B94" s="21" t="s">
        <v>227</v>
      </c>
      <c r="C94" s="12" t="s">
        <v>19</v>
      </c>
      <c r="D94" s="16">
        <v>75</v>
      </c>
      <c r="E94" s="16">
        <v>29</v>
      </c>
      <c r="F94" s="16">
        <v>31</v>
      </c>
      <c r="G94" s="16">
        <v>31</v>
      </c>
      <c r="H94" s="16">
        <v>31</v>
      </c>
      <c r="I94" s="16">
        <v>31</v>
      </c>
      <c r="J94" s="16">
        <v>31</v>
      </c>
      <c r="K94" s="16">
        <v>31</v>
      </c>
    </row>
    <row r="95" spans="1:11" customFormat="1" outlineLevel="3" x14ac:dyDescent="0.2">
      <c r="A95" s="4" t="s">
        <v>201</v>
      </c>
      <c r="B95" s="21" t="s">
        <v>228</v>
      </c>
      <c r="C95" s="12" t="s">
        <v>19</v>
      </c>
      <c r="D95" s="16">
        <v>42</v>
      </c>
      <c r="E95" s="16">
        <v>20</v>
      </c>
      <c r="F95" s="16">
        <v>19</v>
      </c>
      <c r="G95" s="16">
        <v>19</v>
      </c>
      <c r="H95" s="16">
        <v>19</v>
      </c>
      <c r="I95" s="16">
        <v>19</v>
      </c>
      <c r="J95" s="16">
        <v>19</v>
      </c>
      <c r="K95" s="16">
        <v>19</v>
      </c>
    </row>
    <row r="96" spans="1:11" customFormat="1" outlineLevel="3" x14ac:dyDescent="0.2">
      <c r="A96" s="4" t="s">
        <v>202</v>
      </c>
      <c r="B96" s="21" t="s">
        <v>229</v>
      </c>
      <c r="C96" s="12" t="s">
        <v>19</v>
      </c>
      <c r="D96" s="16">
        <v>6</v>
      </c>
      <c r="E96" s="16">
        <v>7</v>
      </c>
      <c r="F96" s="16">
        <v>9</v>
      </c>
      <c r="G96" s="16">
        <v>10</v>
      </c>
      <c r="H96" s="16">
        <v>10</v>
      </c>
      <c r="I96" s="16">
        <v>10</v>
      </c>
      <c r="J96" s="16">
        <v>10</v>
      </c>
      <c r="K96" s="16">
        <v>10</v>
      </c>
    </row>
    <row r="97" spans="1:11" customFormat="1" outlineLevel="3" x14ac:dyDescent="0.2">
      <c r="A97" s="4" t="s">
        <v>202</v>
      </c>
      <c r="B97" s="21" t="s">
        <v>230</v>
      </c>
      <c r="C97" s="12" t="s">
        <v>19</v>
      </c>
      <c r="D97" s="16">
        <v>3</v>
      </c>
      <c r="E97" s="16">
        <v>2</v>
      </c>
      <c r="F97" s="16">
        <v>2</v>
      </c>
      <c r="G97" s="16">
        <v>2</v>
      </c>
      <c r="H97" s="16">
        <v>2</v>
      </c>
      <c r="I97" s="16">
        <v>2</v>
      </c>
      <c r="J97" s="16">
        <v>2</v>
      </c>
      <c r="K97" s="16">
        <v>2</v>
      </c>
    </row>
    <row r="98" spans="1:11" customFormat="1" outlineLevel="3" x14ac:dyDescent="0.2">
      <c r="A98" s="4" t="s">
        <v>203</v>
      </c>
      <c r="B98" s="21" t="s">
        <v>231</v>
      </c>
      <c r="C98" s="12" t="s">
        <v>19</v>
      </c>
      <c r="D98" s="16">
        <v>12</v>
      </c>
      <c r="E98" s="16">
        <v>9</v>
      </c>
      <c r="F98" s="16">
        <v>10</v>
      </c>
      <c r="G98" s="16">
        <v>12</v>
      </c>
      <c r="H98" s="16">
        <v>12</v>
      </c>
      <c r="I98" s="16">
        <v>12</v>
      </c>
      <c r="J98" s="16">
        <v>12</v>
      </c>
      <c r="K98" s="16">
        <v>12</v>
      </c>
    </row>
    <row r="99" spans="1:11" customFormat="1" ht="25.5" outlineLevel="3" x14ac:dyDescent="0.2">
      <c r="A99" s="4" t="s">
        <v>204</v>
      </c>
      <c r="B99" s="21" t="s">
        <v>232</v>
      </c>
      <c r="C99" s="12" t="s">
        <v>19</v>
      </c>
      <c r="D99" s="16">
        <v>8</v>
      </c>
      <c r="E99" s="16">
        <v>9</v>
      </c>
      <c r="F99" s="16">
        <v>9</v>
      </c>
      <c r="G99" s="16">
        <v>9</v>
      </c>
      <c r="H99" s="16">
        <v>9</v>
      </c>
      <c r="I99" s="16">
        <v>9</v>
      </c>
      <c r="J99" s="16">
        <v>9</v>
      </c>
      <c r="K99" s="16">
        <v>9</v>
      </c>
    </row>
    <row r="100" spans="1:11" customFormat="1" outlineLevel="3" x14ac:dyDescent="0.2">
      <c r="A100" s="4" t="s">
        <v>205</v>
      </c>
      <c r="B100" s="21" t="s">
        <v>233</v>
      </c>
      <c r="C100" s="12" t="s">
        <v>19</v>
      </c>
      <c r="D100" s="16">
        <v>11</v>
      </c>
      <c r="E100" s="16">
        <v>9</v>
      </c>
      <c r="F100" s="16">
        <v>8</v>
      </c>
      <c r="G100" s="16">
        <v>9</v>
      </c>
      <c r="H100" s="16">
        <v>9</v>
      </c>
      <c r="I100" s="16">
        <v>9</v>
      </c>
      <c r="J100" s="16">
        <v>9</v>
      </c>
      <c r="K100" s="16">
        <v>9</v>
      </c>
    </row>
    <row r="101" spans="1:11" customFormat="1" ht="25.5" outlineLevel="3" x14ac:dyDescent="0.2">
      <c r="A101" s="4" t="s">
        <v>206</v>
      </c>
      <c r="B101" s="21" t="s">
        <v>234</v>
      </c>
      <c r="C101" s="12" t="s">
        <v>19</v>
      </c>
      <c r="D101" s="17">
        <v>9</v>
      </c>
      <c r="E101" s="17">
        <v>9</v>
      </c>
      <c r="F101" s="17">
        <v>9</v>
      </c>
      <c r="G101" s="17">
        <v>9</v>
      </c>
      <c r="H101" s="17">
        <v>9</v>
      </c>
      <c r="I101" s="17">
        <v>9</v>
      </c>
      <c r="J101" s="17">
        <v>9</v>
      </c>
      <c r="K101" s="17">
        <v>9</v>
      </c>
    </row>
    <row r="102" spans="1:11" customFormat="1" outlineLevel="3" x14ac:dyDescent="0.2">
      <c r="A102" s="4" t="s">
        <v>207</v>
      </c>
      <c r="B102" s="21" t="s">
        <v>235</v>
      </c>
      <c r="C102" s="12" t="s">
        <v>19</v>
      </c>
      <c r="D102" s="17">
        <v>2</v>
      </c>
      <c r="E102" s="17">
        <v>2</v>
      </c>
      <c r="F102" s="17">
        <v>2</v>
      </c>
      <c r="G102" s="17">
        <v>2</v>
      </c>
      <c r="H102" s="17">
        <v>2</v>
      </c>
      <c r="I102" s="17">
        <v>2</v>
      </c>
      <c r="J102" s="17">
        <v>2</v>
      </c>
      <c r="K102" s="17">
        <v>2</v>
      </c>
    </row>
    <row r="103" spans="1:11" outlineLevel="1" x14ac:dyDescent="0.2">
      <c r="A103" s="5" t="s">
        <v>312</v>
      </c>
      <c r="B103" s="29" t="s">
        <v>37</v>
      </c>
      <c r="C103" s="29"/>
      <c r="D103" s="29"/>
      <c r="E103" s="29"/>
      <c r="F103" s="29"/>
      <c r="G103" s="29"/>
      <c r="H103" s="29"/>
      <c r="I103" s="29"/>
      <c r="J103" s="29"/>
      <c r="K103" s="11"/>
    </row>
    <row r="104" spans="1:11" outlineLevel="1" x14ac:dyDescent="0.2">
      <c r="A104" s="5"/>
      <c r="B104" s="30" t="s">
        <v>48</v>
      </c>
      <c r="C104" s="30"/>
      <c r="D104" s="30"/>
      <c r="E104" s="30"/>
      <c r="F104" s="30"/>
      <c r="G104" s="30"/>
      <c r="H104" s="30"/>
      <c r="I104" s="30"/>
      <c r="J104" s="30"/>
      <c r="K104" s="15"/>
    </row>
    <row r="105" spans="1:11" ht="38.25" outlineLevel="2" x14ac:dyDescent="0.2">
      <c r="A105" s="4" t="s">
        <v>313</v>
      </c>
      <c r="B105" s="23" t="s">
        <v>130</v>
      </c>
      <c r="C105" s="12" t="s">
        <v>19</v>
      </c>
      <c r="D105" s="16">
        <v>4</v>
      </c>
      <c r="E105" s="17">
        <v>4</v>
      </c>
      <c r="F105" s="16">
        <v>4</v>
      </c>
      <c r="G105" s="16">
        <v>4</v>
      </c>
      <c r="H105" s="16">
        <v>4</v>
      </c>
      <c r="I105" s="16">
        <v>4</v>
      </c>
      <c r="J105" s="16">
        <v>4</v>
      </c>
      <c r="K105" s="16">
        <v>4</v>
      </c>
    </row>
    <row r="106" spans="1:11" ht="38.25" outlineLevel="3" x14ac:dyDescent="0.2">
      <c r="A106" s="4" t="s">
        <v>314</v>
      </c>
      <c r="B106" s="21" t="s">
        <v>137</v>
      </c>
      <c r="C106" s="12" t="s">
        <v>23</v>
      </c>
      <c r="D106" s="16">
        <v>0</v>
      </c>
      <c r="E106" s="17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outlineLevel="1" x14ac:dyDescent="0.2">
      <c r="A107" s="5"/>
      <c r="B107" s="30" t="s">
        <v>42</v>
      </c>
      <c r="C107" s="30"/>
      <c r="D107" s="30"/>
      <c r="E107" s="30"/>
      <c r="F107" s="30"/>
      <c r="G107" s="30"/>
      <c r="H107" s="30"/>
      <c r="I107" s="30"/>
      <c r="J107" s="30"/>
      <c r="K107" s="15"/>
    </row>
    <row r="108" spans="1:11" ht="51" outlineLevel="2" x14ac:dyDescent="0.2">
      <c r="A108" s="4" t="s">
        <v>315</v>
      </c>
      <c r="B108" s="23" t="s">
        <v>143</v>
      </c>
      <c r="C108" s="12" t="s">
        <v>19</v>
      </c>
      <c r="D108" s="16">
        <v>4</v>
      </c>
      <c r="E108" s="17">
        <v>4</v>
      </c>
      <c r="F108" s="16">
        <v>4</v>
      </c>
      <c r="G108" s="16">
        <v>4</v>
      </c>
      <c r="H108" s="16">
        <v>4</v>
      </c>
      <c r="I108" s="16">
        <v>4</v>
      </c>
      <c r="J108" s="16">
        <v>4</v>
      </c>
      <c r="K108" s="16">
        <v>4</v>
      </c>
    </row>
    <row r="109" spans="1:11" ht="40.5" customHeight="1" outlineLevel="2" x14ac:dyDescent="0.2">
      <c r="A109" s="4" t="s">
        <v>316</v>
      </c>
      <c r="B109" s="21" t="s">
        <v>131</v>
      </c>
      <c r="C109" s="12" t="s">
        <v>19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38.25" outlineLevel="2" x14ac:dyDescent="0.2">
      <c r="A110" s="4" t="s">
        <v>317</v>
      </c>
      <c r="B110" s="21" t="s">
        <v>129</v>
      </c>
      <c r="C110" s="12" t="s">
        <v>19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38.25" outlineLevel="2" x14ac:dyDescent="0.2">
      <c r="A111" s="4" t="s">
        <v>318</v>
      </c>
      <c r="B111" s="21" t="s">
        <v>132</v>
      </c>
      <c r="C111" s="12" t="s">
        <v>19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</row>
    <row r="112" spans="1:11" ht="25.5" outlineLevel="3" x14ac:dyDescent="0.2">
      <c r="A112" s="4" t="s">
        <v>319</v>
      </c>
      <c r="B112" s="23" t="s">
        <v>124</v>
      </c>
      <c r="C112" s="12" t="s">
        <v>19</v>
      </c>
      <c r="D112" s="16">
        <v>4</v>
      </c>
      <c r="E112" s="17">
        <v>4</v>
      </c>
      <c r="F112" s="16">
        <v>4</v>
      </c>
      <c r="G112" s="16">
        <v>4</v>
      </c>
      <c r="H112" s="16">
        <v>4</v>
      </c>
      <c r="I112" s="16">
        <v>4</v>
      </c>
      <c r="J112" s="16">
        <v>4</v>
      </c>
      <c r="K112" s="16">
        <v>4</v>
      </c>
    </row>
    <row r="113" spans="1:11" ht="38.25" outlineLevel="4" x14ac:dyDescent="0.2">
      <c r="A113" s="4" t="s">
        <v>320</v>
      </c>
      <c r="B113" s="25" t="s">
        <v>136</v>
      </c>
      <c r="C113" s="12" t="s">
        <v>23</v>
      </c>
      <c r="D113" s="16">
        <v>0</v>
      </c>
      <c r="E113" s="17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</row>
    <row r="114" spans="1:11" outlineLevel="1" x14ac:dyDescent="0.2">
      <c r="A114" s="5"/>
      <c r="B114" s="30" t="s">
        <v>68</v>
      </c>
      <c r="C114" s="30"/>
      <c r="D114" s="30"/>
      <c r="E114" s="30"/>
      <c r="F114" s="30"/>
      <c r="G114" s="30"/>
      <c r="H114" s="30"/>
      <c r="I114" s="30"/>
      <c r="J114" s="30"/>
      <c r="K114" s="15"/>
    </row>
    <row r="115" spans="1:11" ht="38.25" outlineLevel="2" x14ac:dyDescent="0.2">
      <c r="A115" s="4" t="s">
        <v>321</v>
      </c>
      <c r="B115" s="25" t="s">
        <v>139</v>
      </c>
      <c r="C115" s="12" t="s">
        <v>19</v>
      </c>
      <c r="D115" s="16">
        <v>2</v>
      </c>
      <c r="E115" s="17">
        <v>2</v>
      </c>
      <c r="F115" s="16">
        <v>2</v>
      </c>
      <c r="G115" s="16">
        <v>2</v>
      </c>
      <c r="H115" s="16">
        <v>2</v>
      </c>
      <c r="I115" s="16">
        <v>2</v>
      </c>
      <c r="J115" s="16">
        <v>2</v>
      </c>
      <c r="K115" s="16">
        <v>2</v>
      </c>
    </row>
    <row r="116" spans="1:11" ht="51" outlineLevel="2" x14ac:dyDescent="0.2">
      <c r="A116" s="7" t="s">
        <v>322</v>
      </c>
      <c r="B116" s="18" t="s">
        <v>140</v>
      </c>
      <c r="C116" s="18" t="s">
        <v>0</v>
      </c>
      <c r="D116" s="19">
        <v>100</v>
      </c>
      <c r="E116" s="20">
        <v>89.83</v>
      </c>
      <c r="F116" s="20">
        <v>83</v>
      </c>
      <c r="G116" s="20">
        <v>83</v>
      </c>
      <c r="H116" s="20">
        <v>83</v>
      </c>
      <c r="I116" s="20">
        <v>83</v>
      </c>
      <c r="J116" s="20">
        <v>83</v>
      </c>
      <c r="K116" s="20">
        <v>83</v>
      </c>
    </row>
    <row r="117" spans="1:11" outlineLevel="1" x14ac:dyDescent="0.2">
      <c r="A117" s="5" t="s">
        <v>3</v>
      </c>
      <c r="B117" s="29" t="s">
        <v>55</v>
      </c>
      <c r="C117" s="29"/>
      <c r="D117" s="29"/>
      <c r="E117" s="29"/>
      <c r="F117" s="29"/>
      <c r="G117" s="29"/>
      <c r="H117" s="29"/>
      <c r="I117" s="29"/>
      <c r="J117" s="29"/>
      <c r="K117" s="11"/>
    </row>
    <row r="118" spans="1:11" outlineLevel="2" x14ac:dyDescent="0.2">
      <c r="A118" s="4" t="s">
        <v>212</v>
      </c>
      <c r="B118" s="12" t="s">
        <v>257</v>
      </c>
      <c r="C118" s="12" t="s">
        <v>19</v>
      </c>
      <c r="D118" s="16">
        <v>40</v>
      </c>
      <c r="E118" s="16">
        <v>43</v>
      </c>
      <c r="F118" s="16">
        <v>43</v>
      </c>
      <c r="G118" s="16">
        <v>43</v>
      </c>
      <c r="H118" s="16">
        <v>43</v>
      </c>
      <c r="I118" s="16">
        <v>43</v>
      </c>
      <c r="J118" s="16">
        <v>43</v>
      </c>
      <c r="K118" s="16">
        <v>43</v>
      </c>
    </row>
    <row r="119" spans="1:11" outlineLevel="2" x14ac:dyDescent="0.2">
      <c r="A119" s="4" t="s">
        <v>213</v>
      </c>
      <c r="B119" s="12" t="s">
        <v>258</v>
      </c>
      <c r="C119" s="12" t="s">
        <v>19</v>
      </c>
      <c r="D119" s="16">
        <v>31</v>
      </c>
      <c r="E119" s="16">
        <v>33</v>
      </c>
      <c r="F119" s="16">
        <v>33</v>
      </c>
      <c r="G119" s="16">
        <v>33</v>
      </c>
      <c r="H119" s="16">
        <v>33</v>
      </c>
      <c r="I119" s="16">
        <v>33</v>
      </c>
      <c r="J119" s="16">
        <v>33</v>
      </c>
      <c r="K119" s="16">
        <v>33</v>
      </c>
    </row>
    <row r="120" spans="1:11" outlineLevel="2" x14ac:dyDescent="0.2">
      <c r="A120" s="4"/>
      <c r="B120" s="12" t="s">
        <v>259</v>
      </c>
      <c r="C120" s="12"/>
      <c r="D120" s="16"/>
      <c r="E120" s="16"/>
      <c r="F120" s="16"/>
      <c r="G120" s="16"/>
      <c r="H120" s="16"/>
      <c r="I120" s="16"/>
      <c r="J120" s="16"/>
      <c r="K120" s="16"/>
    </row>
    <row r="121" spans="1:11" outlineLevel="2" x14ac:dyDescent="0.2">
      <c r="A121" s="4" t="s">
        <v>214</v>
      </c>
      <c r="B121" s="12" t="s">
        <v>260</v>
      </c>
      <c r="C121" s="12" t="s">
        <v>19</v>
      </c>
      <c r="D121" s="16">
        <v>2</v>
      </c>
      <c r="E121" s="16">
        <v>2</v>
      </c>
      <c r="F121" s="16">
        <v>2</v>
      </c>
      <c r="G121" s="16">
        <v>2</v>
      </c>
      <c r="H121" s="16">
        <v>2</v>
      </c>
      <c r="I121" s="16">
        <v>2</v>
      </c>
      <c r="J121" s="16">
        <v>2</v>
      </c>
      <c r="K121" s="16">
        <v>2</v>
      </c>
    </row>
    <row r="122" spans="1:11" outlineLevel="2" x14ac:dyDescent="0.2">
      <c r="A122" s="4" t="s">
        <v>215</v>
      </c>
      <c r="B122" s="12" t="s">
        <v>258</v>
      </c>
      <c r="C122" s="12" t="s">
        <v>19</v>
      </c>
      <c r="D122" s="16">
        <v>1</v>
      </c>
      <c r="E122" s="16">
        <v>1</v>
      </c>
      <c r="F122" s="16">
        <v>1</v>
      </c>
      <c r="G122" s="16">
        <v>1</v>
      </c>
      <c r="H122" s="16">
        <v>1</v>
      </c>
      <c r="I122" s="16">
        <v>1</v>
      </c>
      <c r="J122" s="16">
        <v>1</v>
      </c>
      <c r="K122" s="16">
        <v>1</v>
      </c>
    </row>
    <row r="123" spans="1:11" outlineLevel="2" x14ac:dyDescent="0.2">
      <c r="A123" s="4" t="s">
        <v>216</v>
      </c>
      <c r="B123" s="12" t="s">
        <v>261</v>
      </c>
      <c r="C123" s="12" t="s">
        <v>19</v>
      </c>
      <c r="D123" s="16">
        <v>16</v>
      </c>
      <c r="E123" s="16">
        <v>17</v>
      </c>
      <c r="F123" s="16">
        <v>17</v>
      </c>
      <c r="G123" s="16">
        <v>17</v>
      </c>
      <c r="H123" s="16">
        <v>17</v>
      </c>
      <c r="I123" s="16">
        <v>17</v>
      </c>
      <c r="J123" s="16">
        <v>17</v>
      </c>
      <c r="K123" s="16">
        <v>17</v>
      </c>
    </row>
    <row r="124" spans="1:11" outlineLevel="2" x14ac:dyDescent="0.2">
      <c r="A124" s="4" t="s">
        <v>323</v>
      </c>
      <c r="B124" s="12" t="s">
        <v>258</v>
      </c>
      <c r="C124" s="12" t="s">
        <v>19</v>
      </c>
      <c r="D124" s="16">
        <v>14</v>
      </c>
      <c r="E124" s="16">
        <v>14</v>
      </c>
      <c r="F124" s="16">
        <v>14</v>
      </c>
      <c r="G124" s="16">
        <v>14</v>
      </c>
      <c r="H124" s="16">
        <v>14</v>
      </c>
      <c r="I124" s="16">
        <v>14</v>
      </c>
      <c r="J124" s="16">
        <v>14</v>
      </c>
      <c r="K124" s="16">
        <v>14</v>
      </c>
    </row>
    <row r="125" spans="1:11" outlineLevel="2" x14ac:dyDescent="0.2">
      <c r="A125" s="4" t="s">
        <v>324</v>
      </c>
      <c r="B125" s="12" t="s">
        <v>262</v>
      </c>
      <c r="C125" s="12" t="s">
        <v>19</v>
      </c>
      <c r="D125" s="16">
        <v>9</v>
      </c>
      <c r="E125" s="16">
        <v>9</v>
      </c>
      <c r="F125" s="16">
        <v>9</v>
      </c>
      <c r="G125" s="16">
        <v>9</v>
      </c>
      <c r="H125" s="16">
        <v>9</v>
      </c>
      <c r="I125" s="16">
        <v>9</v>
      </c>
      <c r="J125" s="16">
        <v>9</v>
      </c>
      <c r="K125" s="16">
        <v>9</v>
      </c>
    </row>
    <row r="126" spans="1:11" outlineLevel="2" x14ac:dyDescent="0.2">
      <c r="A126" s="4" t="s">
        <v>325</v>
      </c>
      <c r="B126" s="12" t="s">
        <v>258</v>
      </c>
      <c r="C126" s="12" t="s">
        <v>19</v>
      </c>
      <c r="D126" s="16">
        <v>5</v>
      </c>
      <c r="E126" s="16">
        <v>5</v>
      </c>
      <c r="F126" s="16">
        <v>5</v>
      </c>
      <c r="G126" s="16">
        <v>5</v>
      </c>
      <c r="H126" s="16">
        <v>5</v>
      </c>
      <c r="I126" s="16">
        <v>5</v>
      </c>
      <c r="J126" s="16">
        <v>5</v>
      </c>
      <c r="K126" s="16">
        <v>5</v>
      </c>
    </row>
    <row r="127" spans="1:11" outlineLevel="2" x14ac:dyDescent="0.2">
      <c r="A127" s="4" t="s">
        <v>326</v>
      </c>
      <c r="B127" s="12" t="s">
        <v>264</v>
      </c>
      <c r="C127" s="12" t="s">
        <v>19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</row>
    <row r="128" spans="1:11" outlineLevel="2" x14ac:dyDescent="0.2">
      <c r="A128" s="4" t="s">
        <v>327</v>
      </c>
      <c r="B128" s="12" t="s">
        <v>258</v>
      </c>
      <c r="C128" s="12" t="s">
        <v>19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outlineLevel="2" x14ac:dyDescent="0.2">
      <c r="A129" s="4" t="s">
        <v>328</v>
      </c>
      <c r="B129" s="12" t="s">
        <v>263</v>
      </c>
      <c r="C129" s="12" t="s">
        <v>19</v>
      </c>
      <c r="D129" s="16">
        <v>1</v>
      </c>
      <c r="E129" s="16">
        <v>1</v>
      </c>
      <c r="F129" s="16">
        <v>1</v>
      </c>
      <c r="G129" s="16">
        <v>1</v>
      </c>
      <c r="H129" s="16">
        <v>1</v>
      </c>
      <c r="I129" s="16">
        <v>1</v>
      </c>
      <c r="J129" s="16">
        <v>1</v>
      </c>
      <c r="K129" s="16">
        <v>1</v>
      </c>
    </row>
    <row r="130" spans="1:11" outlineLevel="2" x14ac:dyDescent="0.2">
      <c r="A130" s="4" t="s">
        <v>329</v>
      </c>
      <c r="B130" s="12" t="s">
        <v>265</v>
      </c>
      <c r="C130" s="12" t="s">
        <v>23</v>
      </c>
      <c r="D130" s="16">
        <v>362</v>
      </c>
      <c r="E130" s="16">
        <v>349</v>
      </c>
      <c r="F130" s="16">
        <v>315</v>
      </c>
      <c r="G130" s="16">
        <v>315</v>
      </c>
      <c r="H130" s="16">
        <v>315</v>
      </c>
      <c r="I130" s="16">
        <v>315</v>
      </c>
      <c r="J130" s="16">
        <v>315</v>
      </c>
      <c r="K130" s="16">
        <v>315</v>
      </c>
    </row>
    <row r="131" spans="1:11" outlineLevel="1" x14ac:dyDescent="0.2">
      <c r="A131" s="5" t="s">
        <v>4</v>
      </c>
      <c r="B131" s="29" t="s">
        <v>50</v>
      </c>
      <c r="C131" s="29"/>
      <c r="D131" s="29"/>
      <c r="E131" s="29"/>
      <c r="F131" s="29"/>
      <c r="G131" s="29"/>
      <c r="H131" s="29"/>
      <c r="I131" s="29"/>
      <c r="J131" s="29"/>
      <c r="K131" s="11"/>
    </row>
    <row r="132" spans="1:11" outlineLevel="2" x14ac:dyDescent="0.2">
      <c r="A132" s="4" t="s">
        <v>12</v>
      </c>
      <c r="B132" s="12" t="s">
        <v>81</v>
      </c>
      <c r="C132" s="12" t="s">
        <v>19</v>
      </c>
      <c r="D132" s="16">
        <v>6</v>
      </c>
      <c r="E132" s="17">
        <v>6</v>
      </c>
      <c r="F132" s="16">
        <v>6</v>
      </c>
      <c r="G132" s="16">
        <v>6</v>
      </c>
      <c r="H132" s="16">
        <v>6</v>
      </c>
      <c r="I132" s="16">
        <v>6</v>
      </c>
      <c r="J132" s="16">
        <v>6</v>
      </c>
      <c r="K132" s="16">
        <v>6</v>
      </c>
    </row>
    <row r="133" spans="1:11" ht="25.5" outlineLevel="3" x14ac:dyDescent="0.2">
      <c r="A133" s="4" t="s">
        <v>217</v>
      </c>
      <c r="B133" s="21" t="s">
        <v>90</v>
      </c>
      <c r="C133" s="12" t="s">
        <v>19</v>
      </c>
      <c r="D133" s="16">
        <v>6</v>
      </c>
      <c r="E133" s="17">
        <v>6</v>
      </c>
      <c r="F133" s="16">
        <v>6</v>
      </c>
      <c r="G133" s="16">
        <v>6</v>
      </c>
      <c r="H133" s="16">
        <v>6</v>
      </c>
      <c r="I133" s="16">
        <v>6</v>
      </c>
      <c r="J133" s="16">
        <v>6</v>
      </c>
      <c r="K133" s="16">
        <v>6</v>
      </c>
    </row>
    <row r="134" spans="1:11" ht="25.5" outlineLevel="4" x14ac:dyDescent="0.2">
      <c r="A134" s="4" t="s">
        <v>236</v>
      </c>
      <c r="B134" s="23" t="s">
        <v>113</v>
      </c>
      <c r="C134" s="12" t="s">
        <v>19</v>
      </c>
      <c r="D134" s="16">
        <v>6</v>
      </c>
      <c r="E134" s="17">
        <v>6</v>
      </c>
      <c r="F134" s="16">
        <v>6</v>
      </c>
      <c r="G134" s="16">
        <v>6</v>
      </c>
      <c r="H134" s="16">
        <v>6</v>
      </c>
      <c r="I134" s="16">
        <v>6</v>
      </c>
      <c r="J134" s="16">
        <v>6</v>
      </c>
      <c r="K134" s="16">
        <v>6</v>
      </c>
    </row>
    <row r="135" spans="1:11" ht="25.5" outlineLevel="2" x14ac:dyDescent="0.2">
      <c r="A135" s="7" t="s">
        <v>237</v>
      </c>
      <c r="B135" s="18" t="s">
        <v>115</v>
      </c>
      <c r="C135" s="18" t="s">
        <v>19</v>
      </c>
      <c r="D135" s="19">
        <v>100</v>
      </c>
      <c r="E135" s="19">
        <v>100</v>
      </c>
      <c r="F135" s="19">
        <v>100</v>
      </c>
      <c r="G135" s="19">
        <v>100</v>
      </c>
      <c r="H135" s="19">
        <v>100</v>
      </c>
      <c r="I135" s="19">
        <v>100</v>
      </c>
      <c r="J135" s="19">
        <v>100</v>
      </c>
      <c r="K135" s="19">
        <v>100</v>
      </c>
    </row>
    <row r="136" spans="1:11" ht="25.5" outlineLevel="2" x14ac:dyDescent="0.2">
      <c r="A136" s="4" t="s">
        <v>238</v>
      </c>
      <c r="B136" s="12" t="s">
        <v>96</v>
      </c>
      <c r="C136" s="12" t="s">
        <v>19</v>
      </c>
      <c r="D136" s="16">
        <v>1</v>
      </c>
      <c r="E136" s="16">
        <v>1</v>
      </c>
      <c r="F136" s="16">
        <v>1</v>
      </c>
      <c r="G136" s="16">
        <v>1</v>
      </c>
      <c r="H136" s="16">
        <v>1</v>
      </c>
      <c r="I136" s="16">
        <v>1</v>
      </c>
      <c r="J136" s="16">
        <v>1</v>
      </c>
      <c r="K136" s="16">
        <v>1</v>
      </c>
    </row>
    <row r="137" spans="1:11" ht="25.5" outlineLevel="3" x14ac:dyDescent="0.2">
      <c r="A137" s="4" t="s">
        <v>239</v>
      </c>
      <c r="B137" s="21" t="s">
        <v>103</v>
      </c>
      <c r="C137" s="12" t="s">
        <v>19</v>
      </c>
      <c r="D137" s="16">
        <v>1</v>
      </c>
      <c r="E137" s="16">
        <v>1</v>
      </c>
      <c r="F137" s="16">
        <v>1</v>
      </c>
      <c r="G137" s="16">
        <v>1</v>
      </c>
      <c r="H137" s="16">
        <v>1</v>
      </c>
      <c r="I137" s="16">
        <v>1</v>
      </c>
      <c r="J137" s="16">
        <v>1</v>
      </c>
      <c r="K137" s="16">
        <v>1</v>
      </c>
    </row>
    <row r="138" spans="1:11" ht="25.5" outlineLevel="2" x14ac:dyDescent="0.2">
      <c r="A138" s="4" t="s">
        <v>240</v>
      </c>
      <c r="B138" s="12" t="s">
        <v>112</v>
      </c>
      <c r="C138" s="12" t="s">
        <v>20</v>
      </c>
      <c r="D138" s="16">
        <v>300</v>
      </c>
      <c r="E138" s="16">
        <v>300</v>
      </c>
      <c r="F138" s="16">
        <v>300</v>
      </c>
      <c r="G138" s="16">
        <v>300</v>
      </c>
      <c r="H138" s="16">
        <v>300</v>
      </c>
      <c r="I138" s="16">
        <v>300</v>
      </c>
      <c r="J138" s="16">
        <v>300</v>
      </c>
      <c r="K138" s="16">
        <v>300</v>
      </c>
    </row>
    <row r="139" spans="1:11" ht="25.5" outlineLevel="3" x14ac:dyDescent="0.2">
      <c r="A139" s="4" t="s">
        <v>241</v>
      </c>
      <c r="B139" s="21" t="s">
        <v>120</v>
      </c>
      <c r="C139" s="12" t="s">
        <v>20</v>
      </c>
      <c r="D139" s="16">
        <v>300</v>
      </c>
      <c r="E139" s="16">
        <v>300</v>
      </c>
      <c r="F139" s="16">
        <v>300</v>
      </c>
      <c r="G139" s="16">
        <v>300</v>
      </c>
      <c r="H139" s="16">
        <v>300</v>
      </c>
      <c r="I139" s="16">
        <v>300</v>
      </c>
      <c r="J139" s="16">
        <v>300</v>
      </c>
      <c r="K139" s="16">
        <v>300</v>
      </c>
    </row>
    <row r="140" spans="1:11" outlineLevel="2" x14ac:dyDescent="0.2">
      <c r="A140" s="4" t="s">
        <v>242</v>
      </c>
      <c r="B140" s="12" t="s">
        <v>83</v>
      </c>
      <c r="C140" s="12" t="s">
        <v>19</v>
      </c>
      <c r="D140" s="16">
        <v>1</v>
      </c>
      <c r="E140" s="16">
        <v>1</v>
      </c>
      <c r="F140" s="16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</row>
    <row r="141" spans="1:11" outlineLevel="2" x14ac:dyDescent="0.2">
      <c r="A141" s="4" t="s">
        <v>243</v>
      </c>
      <c r="B141" s="12" t="s">
        <v>63</v>
      </c>
      <c r="C141" s="12" t="s">
        <v>19</v>
      </c>
      <c r="D141" s="16">
        <v>1</v>
      </c>
      <c r="E141" s="16">
        <v>1</v>
      </c>
      <c r="F141" s="16">
        <v>1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</row>
    <row r="142" spans="1:11" outlineLevel="2" x14ac:dyDescent="0.2">
      <c r="A142" s="4" t="s">
        <v>244</v>
      </c>
      <c r="B142" s="12" t="s">
        <v>66</v>
      </c>
      <c r="C142" s="12" t="s">
        <v>19</v>
      </c>
      <c r="D142" s="16">
        <v>1</v>
      </c>
      <c r="E142" s="17">
        <v>1</v>
      </c>
      <c r="F142" s="16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</row>
    <row r="143" spans="1:11" ht="25.5" outlineLevel="2" x14ac:dyDescent="0.2">
      <c r="A143" s="4" t="s">
        <v>245</v>
      </c>
      <c r="B143" s="12" t="s">
        <v>107</v>
      </c>
      <c r="C143" s="12" t="s">
        <v>19</v>
      </c>
      <c r="D143" s="16">
        <v>2</v>
      </c>
      <c r="E143" s="17">
        <v>2</v>
      </c>
      <c r="F143" s="16">
        <v>2</v>
      </c>
      <c r="G143" s="16">
        <v>2</v>
      </c>
      <c r="H143" s="16">
        <v>2</v>
      </c>
      <c r="I143" s="16">
        <v>2</v>
      </c>
      <c r="J143" s="16">
        <v>2</v>
      </c>
      <c r="K143" s="16">
        <v>2</v>
      </c>
    </row>
    <row r="144" spans="1:11" ht="25.5" outlineLevel="2" x14ac:dyDescent="0.2">
      <c r="A144" s="7" t="s">
        <v>246</v>
      </c>
      <c r="B144" s="18" t="s">
        <v>117</v>
      </c>
      <c r="C144" s="18" t="s">
        <v>0</v>
      </c>
      <c r="D144" s="19">
        <v>100</v>
      </c>
      <c r="E144" s="20">
        <v>100</v>
      </c>
      <c r="F144" s="19">
        <v>100</v>
      </c>
      <c r="G144" s="19">
        <v>100</v>
      </c>
      <c r="H144" s="19">
        <v>100</v>
      </c>
      <c r="I144" s="19">
        <v>100</v>
      </c>
      <c r="J144" s="19">
        <v>100</v>
      </c>
      <c r="K144" s="19">
        <v>100</v>
      </c>
    </row>
    <row r="145" spans="1:11" ht="25.5" outlineLevel="2" x14ac:dyDescent="0.2">
      <c r="A145" s="7" t="s">
        <v>247</v>
      </c>
      <c r="B145" s="18" t="s">
        <v>97</v>
      </c>
      <c r="C145" s="18" t="s">
        <v>0</v>
      </c>
      <c r="D145" s="19">
        <v>100</v>
      </c>
      <c r="E145" s="20">
        <v>100</v>
      </c>
      <c r="F145" s="19">
        <v>100</v>
      </c>
      <c r="G145" s="19">
        <v>100</v>
      </c>
      <c r="H145" s="19">
        <v>100</v>
      </c>
      <c r="I145" s="19">
        <v>100</v>
      </c>
      <c r="J145" s="19">
        <v>100</v>
      </c>
      <c r="K145" s="19">
        <v>100</v>
      </c>
    </row>
    <row r="146" spans="1:11" ht="25.5" outlineLevel="2" x14ac:dyDescent="0.2">
      <c r="A146" s="7" t="s">
        <v>248</v>
      </c>
      <c r="B146" s="18" t="s">
        <v>108</v>
      </c>
      <c r="C146" s="18" t="s">
        <v>0</v>
      </c>
      <c r="D146" s="19">
        <v>0</v>
      </c>
      <c r="E146" s="20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</row>
    <row r="147" spans="1:11" outlineLevel="1" x14ac:dyDescent="0.2">
      <c r="A147" s="5" t="s">
        <v>330</v>
      </c>
      <c r="B147" s="29" t="s">
        <v>40</v>
      </c>
      <c r="C147" s="29"/>
      <c r="D147" s="29"/>
      <c r="E147" s="29"/>
      <c r="F147" s="29"/>
      <c r="G147" s="29"/>
      <c r="H147" s="29"/>
      <c r="I147" s="29"/>
      <c r="J147" s="29"/>
      <c r="K147" s="11"/>
    </row>
    <row r="148" spans="1:11" outlineLevel="1" x14ac:dyDescent="0.2">
      <c r="A148" s="5"/>
      <c r="B148" s="30" t="s">
        <v>62</v>
      </c>
      <c r="C148" s="30"/>
      <c r="D148" s="30"/>
      <c r="E148" s="30"/>
      <c r="F148" s="30"/>
      <c r="G148" s="30"/>
      <c r="H148" s="30"/>
      <c r="I148" s="30"/>
      <c r="J148" s="30"/>
      <c r="K148" s="15"/>
    </row>
    <row r="149" spans="1:11" ht="25.5" outlineLevel="2" x14ac:dyDescent="0.2">
      <c r="A149" s="4" t="s">
        <v>331</v>
      </c>
      <c r="B149" s="12" t="s">
        <v>94</v>
      </c>
      <c r="C149" s="12" t="s">
        <v>21</v>
      </c>
      <c r="D149" s="13">
        <v>34332.06</v>
      </c>
      <c r="E149" s="14">
        <v>36795.1</v>
      </c>
      <c r="F149" s="13">
        <v>42148.05</v>
      </c>
      <c r="G149" s="13">
        <v>47850</v>
      </c>
      <c r="H149" s="13">
        <v>50452</v>
      </c>
      <c r="I149" s="13">
        <v>55916.979967571497</v>
      </c>
      <c r="J149" s="13">
        <v>59811.612552431303</v>
      </c>
      <c r="K149" s="13">
        <v>63642.771711268302</v>
      </c>
    </row>
    <row r="150" spans="1:11" ht="38.25" outlineLevel="2" x14ac:dyDescent="0.2">
      <c r="A150" s="7" t="s">
        <v>332</v>
      </c>
      <c r="B150" s="18" t="s">
        <v>138</v>
      </c>
      <c r="C150" s="18" t="s">
        <v>0</v>
      </c>
      <c r="D150" s="19">
        <v>110.07</v>
      </c>
      <c r="E150" s="20">
        <v>107.17</v>
      </c>
      <c r="F150" s="19">
        <f>F149/E149*100</f>
        <v>114.54799688001935</v>
      </c>
      <c r="G150" s="19">
        <v>119</v>
      </c>
      <c r="H150" s="19">
        <f>H149/F149*100</f>
        <v>119.70186046566805</v>
      </c>
      <c r="I150" s="19">
        <f>I149/H149*100</f>
        <v>110.83203830883114</v>
      </c>
      <c r="J150" s="19">
        <f>J149/I149*100</f>
        <v>106.96502670050934</v>
      </c>
      <c r="K150" s="19">
        <f>K149/J149*100</f>
        <v>106.40537680785411</v>
      </c>
    </row>
    <row r="151" spans="1:11" x14ac:dyDescent="0.2">
      <c r="A151" s="5" t="s">
        <v>279</v>
      </c>
      <c r="B151" s="29" t="s">
        <v>71</v>
      </c>
      <c r="C151" s="29"/>
      <c r="D151" s="29"/>
      <c r="E151" s="29"/>
      <c r="F151" s="29"/>
      <c r="G151" s="29"/>
      <c r="H151" s="29"/>
      <c r="I151" s="29"/>
      <c r="J151" s="29"/>
      <c r="K151" s="11"/>
    </row>
    <row r="152" spans="1:11" outlineLevel="1" x14ac:dyDescent="0.2">
      <c r="A152" s="5" t="s">
        <v>249</v>
      </c>
      <c r="B152" s="30" t="s">
        <v>54</v>
      </c>
      <c r="C152" s="30"/>
      <c r="D152" s="30"/>
      <c r="E152" s="30"/>
      <c r="F152" s="30"/>
      <c r="G152" s="30"/>
      <c r="H152" s="30"/>
      <c r="I152" s="30"/>
      <c r="J152" s="30"/>
      <c r="K152" s="15"/>
    </row>
    <row r="153" spans="1:11" outlineLevel="2" x14ac:dyDescent="0.2">
      <c r="A153" s="4" t="s">
        <v>250</v>
      </c>
      <c r="B153" s="12" t="s">
        <v>85</v>
      </c>
      <c r="C153" s="12" t="s">
        <v>19</v>
      </c>
      <c r="D153" s="16">
        <v>1</v>
      </c>
      <c r="E153" s="17">
        <v>1</v>
      </c>
      <c r="F153" s="16">
        <v>1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</row>
    <row r="154" spans="1:11" ht="25.5" outlineLevel="3" x14ac:dyDescent="0.2">
      <c r="A154" s="4" t="s">
        <v>251</v>
      </c>
      <c r="B154" s="21" t="s">
        <v>95</v>
      </c>
      <c r="C154" s="12" t="s">
        <v>19</v>
      </c>
      <c r="D154" s="16">
        <v>1</v>
      </c>
      <c r="E154" s="16">
        <v>1</v>
      </c>
      <c r="F154" s="16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</row>
    <row r="155" spans="1:11" outlineLevel="1" x14ac:dyDescent="0.2">
      <c r="A155" s="5"/>
      <c r="B155" s="30" t="s">
        <v>82</v>
      </c>
      <c r="C155" s="30"/>
      <c r="D155" s="30"/>
      <c r="E155" s="30"/>
      <c r="F155" s="30"/>
      <c r="G155" s="30"/>
      <c r="H155" s="30"/>
      <c r="I155" s="30"/>
      <c r="J155" s="30"/>
      <c r="K155" s="15"/>
    </row>
    <row r="156" spans="1:11" outlineLevel="2" x14ac:dyDescent="0.2">
      <c r="A156" s="4" t="s">
        <v>252</v>
      </c>
      <c r="B156" s="12" t="s">
        <v>87</v>
      </c>
      <c r="C156" s="12" t="s">
        <v>19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</row>
    <row r="157" spans="1:11" ht="25.5" outlineLevel="2" x14ac:dyDescent="0.2">
      <c r="A157" s="4" t="s">
        <v>253</v>
      </c>
      <c r="B157" s="12" t="s">
        <v>93</v>
      </c>
      <c r="C157" s="12" t="s">
        <v>19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</row>
    <row r="158" spans="1:11" ht="25.5" outlineLevel="2" x14ac:dyDescent="0.2">
      <c r="A158" s="4" t="s">
        <v>254</v>
      </c>
      <c r="B158" s="12" t="s">
        <v>89</v>
      </c>
      <c r="C158" s="12" t="s">
        <v>19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ht="25.5" outlineLevel="2" x14ac:dyDescent="0.2">
      <c r="A159" s="4" t="s">
        <v>255</v>
      </c>
      <c r="B159" s="12" t="s">
        <v>99</v>
      </c>
      <c r="C159" s="12" t="s">
        <v>19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</row>
    <row r="160" spans="1:11" x14ac:dyDescent="0.2">
      <c r="A160" s="5" t="s">
        <v>9</v>
      </c>
      <c r="B160" s="29" t="s">
        <v>73</v>
      </c>
      <c r="C160" s="29"/>
      <c r="D160" s="29"/>
      <c r="E160" s="29"/>
      <c r="F160" s="29"/>
      <c r="G160" s="29"/>
      <c r="H160" s="29"/>
      <c r="I160" s="29"/>
      <c r="J160" s="29"/>
      <c r="K160" s="11"/>
    </row>
    <row r="161" spans="1:11" outlineLevel="1" x14ac:dyDescent="0.2">
      <c r="A161" s="5" t="s">
        <v>256</v>
      </c>
      <c r="B161" s="30" t="s">
        <v>51</v>
      </c>
      <c r="C161" s="30"/>
      <c r="D161" s="30"/>
      <c r="E161" s="30"/>
      <c r="F161" s="30"/>
      <c r="G161" s="30"/>
      <c r="H161" s="30"/>
      <c r="I161" s="30"/>
      <c r="J161" s="30"/>
      <c r="K161" s="15"/>
    </row>
    <row r="162" spans="1:11" ht="51" outlineLevel="2" x14ac:dyDescent="0.2">
      <c r="A162" s="4" t="s">
        <v>266</v>
      </c>
      <c r="B162" s="12" t="s">
        <v>144</v>
      </c>
      <c r="C162" s="12" t="s">
        <v>19</v>
      </c>
      <c r="D162" s="16">
        <v>1</v>
      </c>
      <c r="E162" s="16">
        <v>1</v>
      </c>
      <c r="F162" s="16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</row>
    <row r="163" spans="1:11" ht="51" outlineLevel="3" x14ac:dyDescent="0.2">
      <c r="A163" s="4" t="s">
        <v>267</v>
      </c>
      <c r="B163" s="21" t="s">
        <v>147</v>
      </c>
      <c r="C163" s="12" t="s">
        <v>19</v>
      </c>
      <c r="D163" s="16">
        <v>1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</row>
    <row r="164" spans="1:11" ht="63.75" outlineLevel="3" x14ac:dyDescent="0.2">
      <c r="A164" s="4" t="s">
        <v>268</v>
      </c>
      <c r="B164" s="21" t="s">
        <v>150</v>
      </c>
      <c r="C164" s="12" t="s">
        <v>19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</row>
    <row r="165" spans="1:11" ht="51" outlineLevel="2" x14ac:dyDescent="0.2">
      <c r="A165" s="4" t="s">
        <v>269</v>
      </c>
      <c r="B165" s="12" t="s">
        <v>141</v>
      </c>
      <c r="C165" s="12" t="s">
        <v>28</v>
      </c>
      <c r="D165" s="26">
        <v>2.3900000000000002E-3</v>
      </c>
      <c r="E165" s="26">
        <v>2.3900000000000002E-3</v>
      </c>
      <c r="F165" s="26">
        <v>2.3900000000000002E-3</v>
      </c>
      <c r="G165" s="26">
        <v>2.3900000000000002E-3</v>
      </c>
      <c r="H165" s="26">
        <v>2.3900000000000002E-3</v>
      </c>
      <c r="I165" s="26">
        <v>2.3900000000000002E-3</v>
      </c>
      <c r="J165" s="26">
        <v>2.3900000000000002E-3</v>
      </c>
      <c r="K165" s="26">
        <v>2.3900000000000002E-3</v>
      </c>
    </row>
    <row r="166" spans="1:11" ht="51" outlineLevel="3" x14ac:dyDescent="0.2">
      <c r="A166" s="4" t="s">
        <v>270</v>
      </c>
      <c r="B166" s="21" t="s">
        <v>145</v>
      </c>
      <c r="C166" s="12" t="s">
        <v>28</v>
      </c>
      <c r="D166" s="26">
        <v>2.3900000000000002E-3</v>
      </c>
      <c r="E166" s="26">
        <v>2.3900000000000002E-3</v>
      </c>
      <c r="F166" s="26">
        <v>2.3900000000000002E-3</v>
      </c>
      <c r="G166" s="26">
        <v>2.3900000000000002E-3</v>
      </c>
      <c r="H166" s="26">
        <v>2.3900000000000002E-3</v>
      </c>
      <c r="I166" s="26">
        <v>2.3900000000000002E-3</v>
      </c>
      <c r="J166" s="26">
        <v>2.3900000000000002E-3</v>
      </c>
      <c r="K166" s="26">
        <v>2.3900000000000002E-3</v>
      </c>
    </row>
    <row r="167" spans="1:11" ht="63.75" outlineLevel="3" x14ac:dyDescent="0.2">
      <c r="A167" s="4" t="s">
        <v>271</v>
      </c>
      <c r="B167" s="21" t="s">
        <v>148</v>
      </c>
      <c r="C167" s="12" t="s">
        <v>28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</row>
    <row r="168" spans="1:11" ht="51" outlineLevel="2" x14ac:dyDescent="0.2">
      <c r="A168" s="4" t="s">
        <v>272</v>
      </c>
      <c r="B168" s="12" t="s">
        <v>142</v>
      </c>
      <c r="C168" s="12" t="s">
        <v>22</v>
      </c>
      <c r="D168" s="13">
        <v>39974.300000000003</v>
      </c>
      <c r="E168" s="13">
        <v>39974.300000000003</v>
      </c>
      <c r="F168" s="13">
        <v>39974.300000000003</v>
      </c>
      <c r="G168" s="13">
        <v>39974.300000000003</v>
      </c>
      <c r="H168" s="13">
        <v>39974.300000000003</v>
      </c>
      <c r="I168" s="13">
        <v>39974.300000000003</v>
      </c>
      <c r="J168" s="13">
        <v>39974.300000000003</v>
      </c>
      <c r="K168" s="13">
        <v>39974.300000000003</v>
      </c>
    </row>
    <row r="169" spans="1:11" ht="51" outlineLevel="3" x14ac:dyDescent="0.2">
      <c r="A169" s="4" t="s">
        <v>273</v>
      </c>
      <c r="B169" s="21" t="s">
        <v>146</v>
      </c>
      <c r="C169" s="12" t="s">
        <v>22</v>
      </c>
      <c r="D169" s="13">
        <v>39974.300000000003</v>
      </c>
      <c r="E169" s="13">
        <v>39974.300000000003</v>
      </c>
      <c r="F169" s="13">
        <v>39974.300000000003</v>
      </c>
      <c r="G169" s="13">
        <v>39974.300000000003</v>
      </c>
      <c r="H169" s="13">
        <v>39974.300000000003</v>
      </c>
      <c r="I169" s="13">
        <v>39974.300000000003</v>
      </c>
      <c r="J169" s="13">
        <v>39974.300000000003</v>
      </c>
      <c r="K169" s="13">
        <v>39974.300000000003</v>
      </c>
    </row>
    <row r="170" spans="1:11" ht="63.75" outlineLevel="3" x14ac:dyDescent="0.2">
      <c r="A170" s="4" t="s">
        <v>274</v>
      </c>
      <c r="B170" s="21" t="s">
        <v>149</v>
      </c>
      <c r="C170" s="12" t="s">
        <v>22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</row>
    <row r="171" spans="1:11" ht="25.5" outlineLevel="2" x14ac:dyDescent="0.2">
      <c r="A171" s="4" t="s">
        <v>275</v>
      </c>
      <c r="B171" s="12" t="s">
        <v>121</v>
      </c>
      <c r="C171" s="12" t="s">
        <v>19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</row>
    <row r="172" spans="1:11" ht="25.5" outlineLevel="3" x14ac:dyDescent="0.2">
      <c r="A172" s="4" t="s">
        <v>276</v>
      </c>
      <c r="B172" s="21" t="s">
        <v>128</v>
      </c>
      <c r="C172" s="12" t="s">
        <v>19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</row>
    <row r="173" spans="1:11" ht="25.5" outlineLevel="2" x14ac:dyDescent="0.2">
      <c r="A173" s="4" t="s">
        <v>277</v>
      </c>
      <c r="B173" s="12" t="s">
        <v>74</v>
      </c>
      <c r="C173" s="12" t="s">
        <v>39</v>
      </c>
      <c r="D173" s="13">
        <v>22.34</v>
      </c>
      <c r="E173" s="14">
        <v>40.68</v>
      </c>
      <c r="F173" s="14">
        <v>40.700000000000003</v>
      </c>
      <c r="G173" s="14">
        <v>20.350000000000001</v>
      </c>
      <c r="H173" s="14">
        <v>40.700000000000003</v>
      </c>
      <c r="I173" s="14">
        <v>40.700000000000003</v>
      </c>
      <c r="J173" s="14">
        <v>40.700000000000003</v>
      </c>
      <c r="K173" s="14">
        <v>40.700000000000003</v>
      </c>
    </row>
    <row r="174" spans="1:11" ht="25.5" outlineLevel="3" x14ac:dyDescent="0.2">
      <c r="A174" s="4" t="s">
        <v>333</v>
      </c>
      <c r="B174" s="21" t="s">
        <v>105</v>
      </c>
      <c r="C174" s="12" t="s">
        <v>39</v>
      </c>
      <c r="D174" s="13">
        <v>0</v>
      </c>
      <c r="E174" s="14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</row>
  </sheetData>
  <mergeCells count="39">
    <mergeCell ref="B152:J152"/>
    <mergeCell ref="B155:J155"/>
    <mergeCell ref="B160:J160"/>
    <mergeCell ref="B161:J161"/>
    <mergeCell ref="B147:J147"/>
    <mergeCell ref="B148:J148"/>
    <mergeCell ref="B151:J151"/>
    <mergeCell ref="B84:J84"/>
    <mergeCell ref="B77:J77"/>
    <mergeCell ref="B78:J78"/>
    <mergeCell ref="B114:J114"/>
    <mergeCell ref="B131:J131"/>
    <mergeCell ref="B103:J103"/>
    <mergeCell ref="B104:J104"/>
    <mergeCell ref="B107:J107"/>
    <mergeCell ref="B117:J117"/>
    <mergeCell ref="B54:J54"/>
    <mergeCell ref="B55:J55"/>
    <mergeCell ref="B56:J56"/>
    <mergeCell ref="B63:J63"/>
    <mergeCell ref="B46:J46"/>
    <mergeCell ref="B47:J47"/>
    <mergeCell ref="B48:J48"/>
    <mergeCell ref="B34:J34"/>
    <mergeCell ref="B35:J35"/>
    <mergeCell ref="B22:J22"/>
    <mergeCell ref="B25:J25"/>
    <mergeCell ref="B40:J40"/>
    <mergeCell ref="A1:J1"/>
    <mergeCell ref="A2:J2"/>
    <mergeCell ref="A3:J3"/>
    <mergeCell ref="B32:J32"/>
    <mergeCell ref="B33:J33"/>
    <mergeCell ref="B16:J16"/>
    <mergeCell ref="B19:J19"/>
    <mergeCell ref="B7:J7"/>
    <mergeCell ref="B8:J8"/>
    <mergeCell ref="B10:J10"/>
    <mergeCell ref="B11:J11"/>
  </mergeCells>
  <phoneticPr fontId="0" type="noConversion"/>
  <pageMargins left="0.35433070866141736" right="0.35433070866141736" top="0.78740157480314965" bottom="0.78740157480314965" header="0.51181102362204722" footer="0.51181102362204722"/>
  <pageSetup paperSize="9" scale="85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2023-10-05T09:49:11Z</cp:lastPrinted>
  <dcterms:created xsi:type="dcterms:W3CDTF">2003-08-27T16:40:13Z</dcterms:created>
  <dcterms:modified xsi:type="dcterms:W3CDTF">2023-10-05T09:49:16Z</dcterms:modified>
</cp:coreProperties>
</file>